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9"/>
  <workbookPr date1904="1" autoCompressPictures="0"/>
  <mc:AlternateContent xmlns:mc="http://schemas.openxmlformats.org/markup-compatibility/2006">
    <mc:Choice Requires="x15">
      <x15ac:absPath xmlns:x15ac="http://schemas.microsoft.com/office/spreadsheetml/2010/11/ac" url="/Users/mbernste/Desktop/SARA/grant stats/"/>
    </mc:Choice>
  </mc:AlternateContent>
  <xr:revisionPtr revIDLastSave="0" documentId="13_ncr:1_{D121528F-9B93-3B47-9AF8-A55C5EB24577}" xr6:coauthVersionLast="47" xr6:coauthVersionMax="47" xr10:uidLastSave="{00000000-0000-0000-0000-000000000000}"/>
  <bookViews>
    <workbookView xWindow="-1320" yWindow="3940" windowWidth="33380" windowHeight="21580" xr2:uid="{00000000-000D-0000-FFFF-FFFF00000000}"/>
  </bookViews>
  <sheets>
    <sheet name="Public" sheetId="1" r:id="rId1"/>
    <sheet name="Sheet1" sheetId="2" r:id="rId2"/>
  </sheets>
  <definedNames>
    <definedName name="_xlnm.Print_Area" localSheetId="0">Public!$A$1:$H$1822</definedName>
    <definedName name="Z_35A5DED5_DC43_724D_BE9B_5AC42FFF54DC_.wvu.PrintArea" localSheetId="0" hidden="1">Public!$A$1375:$G$1533</definedName>
  </definedNames>
  <calcPr calcId="191029"/>
  <customWorkbookViews>
    <customWorkbookView name="Max Bernstein - Personal View" guid="{35A5DED5-DC43-724D-BE9B-5AC42FFF54DC}" mergeInterval="0" personalView="1" xWindow="93" yWindow="54" windowWidth="1439" windowHeight="894" activeSheetId="1"/>
  </customWorkbookViews>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7" i="1" l="1"/>
  <c r="E8" i="1"/>
  <c r="E12" i="1"/>
  <c r="E23" i="1"/>
  <c r="E24" i="1"/>
  <c r="E31" i="1"/>
  <c r="E41" i="1"/>
  <c r="E43" i="1"/>
  <c r="E62" i="1"/>
  <c r="E64" i="1"/>
  <c r="E70" i="1"/>
  <c r="E75" i="1"/>
  <c r="E90" i="1"/>
  <c r="E96" i="1"/>
  <c r="E98" i="1"/>
  <c r="E122" i="1"/>
  <c r="E92" i="1"/>
  <c r="E88" i="1"/>
  <c r="E86" i="1"/>
  <c r="E25" i="1" l="1"/>
  <c r="E26" i="1"/>
  <c r="E2" i="1"/>
  <c r="E3" i="1"/>
  <c r="E5" i="1"/>
  <c r="E10" i="1"/>
  <c r="E14" i="1"/>
  <c r="E15" i="1"/>
  <c r="E16" i="1"/>
  <c r="E17" i="1"/>
  <c r="E20" i="1"/>
  <c r="E22" i="1"/>
  <c r="E28" i="1"/>
  <c r="E39" i="1"/>
  <c r="E40" i="1"/>
  <c r="E42" i="1"/>
  <c r="E44" i="1"/>
  <c r="E46" i="1"/>
  <c r="E53" i="1"/>
  <c r="E55" i="1"/>
  <c r="E56" i="1"/>
  <c r="E57" i="1"/>
  <c r="E58" i="1"/>
  <c r="E59" i="1"/>
  <c r="E63" i="1"/>
  <c r="E65" i="1"/>
  <c r="E66" i="1"/>
  <c r="E67" i="1"/>
  <c r="E68" i="1"/>
  <c r="E69" i="1"/>
  <c r="E71" i="1"/>
  <c r="E73" i="1"/>
  <c r="E74" i="1"/>
  <c r="E76" i="1"/>
  <c r="E77" i="1"/>
  <c r="E78" i="1"/>
  <c r="E80" i="1"/>
  <c r="E85" i="1"/>
  <c r="E95" i="1"/>
  <c r="E101" i="1"/>
  <c r="E104" i="1"/>
  <c r="E112" i="1"/>
  <c r="E114" i="1"/>
  <c r="E119" i="1"/>
  <c r="E123" i="1"/>
  <c r="E136" i="1"/>
  <c r="Q164" i="1"/>
  <c r="Q163" i="1"/>
  <c r="P133" i="1"/>
  <c r="E224" i="1"/>
  <c r="E222" i="1"/>
  <c r="E220" i="1"/>
  <c r="P132" i="1"/>
  <c r="P129" i="1"/>
  <c r="P130" i="1"/>
  <c r="P131" i="1"/>
  <c r="E218" i="1"/>
  <c r="E214" i="1"/>
  <c r="E215" i="1"/>
  <c r="E216" i="1"/>
  <c r="E217" i="1"/>
  <c r="E206" i="1"/>
  <c r="E208" i="1"/>
  <c r="E200" i="1"/>
  <c r="E199" i="1"/>
  <c r="E198" i="1"/>
  <c r="E194" i="1"/>
  <c r="E195" i="1"/>
  <c r="E205" i="1"/>
  <c r="E166" i="1"/>
  <c r="E152" i="1"/>
  <c r="E156" i="1"/>
  <c r="E151" i="1"/>
  <c r="E137" i="1"/>
  <c r="E209" i="1"/>
  <c r="E196" i="1"/>
  <c r="E192" i="1"/>
  <c r="E189" i="1"/>
  <c r="E180" i="1"/>
  <c r="E177" i="1"/>
  <c r="E168" i="1"/>
  <c r="E165" i="1"/>
  <c r="E163" i="1"/>
  <c r="E155" i="1"/>
  <c r="E149" i="1"/>
  <c r="E148" i="1"/>
  <c r="E147" i="1"/>
  <c r="E143" i="1"/>
  <c r="E135" i="1"/>
  <c r="E132" i="1"/>
  <c r="E130" i="1"/>
  <c r="E128" i="1"/>
  <c r="E126" i="1"/>
  <c r="E211" i="1"/>
  <c r="E304" i="1"/>
  <c r="E127" i="1"/>
  <c r="E129" i="1"/>
  <c r="E131" i="1"/>
  <c r="E133" i="1"/>
  <c r="E134" i="1"/>
  <c r="E138" i="1"/>
  <c r="E139" i="1"/>
  <c r="E140" i="1"/>
  <c r="E141" i="1"/>
  <c r="E142" i="1"/>
  <c r="E144" i="1"/>
  <c r="E145" i="1"/>
  <c r="E146" i="1"/>
  <c r="E150" i="1"/>
  <c r="E153" i="1"/>
  <c r="E154" i="1"/>
  <c r="E125" i="1"/>
  <c r="E169" i="1"/>
  <c r="E167" i="1"/>
  <c r="E164" i="1"/>
  <c r="E162" i="1"/>
  <c r="E161" i="1"/>
  <c r="E160" i="1"/>
  <c r="E159" i="1"/>
  <c r="E158" i="1"/>
  <c r="E171" i="1"/>
  <c r="E172" i="1"/>
  <c r="E173" i="1"/>
  <c r="E174" i="1"/>
  <c r="E175" i="1"/>
  <c r="E176" i="1"/>
  <c r="E178" i="1"/>
  <c r="E179" i="1"/>
  <c r="E181" i="1"/>
  <c r="E182" i="1"/>
  <c r="E183" i="1"/>
  <c r="E184" i="1"/>
  <c r="E185" i="1"/>
  <c r="E186" i="1"/>
  <c r="E187" i="1"/>
  <c r="E188" i="1"/>
  <c r="E221" i="1"/>
  <c r="E228" i="1"/>
  <c r="E227" i="1"/>
  <c r="E226" i="1"/>
  <c r="E223" i="1"/>
  <c r="E225" i="1"/>
  <c r="E265" i="1"/>
  <c r="E213" i="1"/>
  <c r="E197" i="1"/>
  <c r="E193" i="1"/>
  <c r="E191" i="1"/>
  <c r="E322" i="1"/>
  <c r="P128" i="1" l="1"/>
  <c r="E292" i="1"/>
  <c r="E253" i="1"/>
  <c r="E458" i="1"/>
  <c r="E454" i="1"/>
  <c r="E435" i="1"/>
  <c r="E354" i="1"/>
  <c r="E316" i="1"/>
  <c r="E308" i="1"/>
  <c r="E298" i="1"/>
  <c r="E296" i="1"/>
  <c r="E290" i="1"/>
  <c r="E262" i="1"/>
  <c r="E260" i="1"/>
  <c r="E255" i="1"/>
  <c r="E243" i="1"/>
  <c r="E237" i="1"/>
  <c r="E238" i="1"/>
  <c r="E234" i="1"/>
  <c r="E247" i="1"/>
  <c r="E261" i="1"/>
  <c r="E259" i="1"/>
  <c r="E263" i="1"/>
  <c r="E285" i="1"/>
  <c r="E271" i="1"/>
  <c r="E269" i="1"/>
  <c r="E267" i="1"/>
  <c r="E241" i="1"/>
  <c r="E242" i="1"/>
  <c r="E244" i="1"/>
  <c r="E246" i="1"/>
  <c r="E327" i="1"/>
  <c r="E337" i="1"/>
  <c r="E355" i="1"/>
  <c r="E356" i="1"/>
  <c r="E350" i="1"/>
  <c r="E251" i="1"/>
  <c r="E353" i="1"/>
  <c r="E349" i="1"/>
  <c r="E348" i="1"/>
  <c r="E342" i="1"/>
  <c r="E339" i="1"/>
  <c r="E326" i="1"/>
  <c r="E324" i="1"/>
  <c r="E321" i="1"/>
  <c r="E320" i="1"/>
  <c r="E312" i="1"/>
  <c r="E305" i="1"/>
  <c r="E293" i="1"/>
  <c r="E291" i="1"/>
  <c r="E289" i="1"/>
  <c r="E282" i="1"/>
  <c r="E281" i="1"/>
  <c r="E279" i="1"/>
  <c r="E278" i="1"/>
  <c r="E270" i="1"/>
  <c r="E266" i="1"/>
  <c r="E250" i="1"/>
  <c r="E240" i="1"/>
  <c r="E236" i="1"/>
  <c r="E235" i="1"/>
  <c r="E231" i="1" l="1"/>
  <c r="E302" i="1"/>
  <c r="E365" i="1"/>
  <c r="E366" i="1"/>
  <c r="E362" i="1"/>
  <c r="E245" i="1"/>
  <c r="E239" i="1"/>
  <c r="E233" i="1"/>
  <c r="E352" i="1" l="1"/>
  <c r="E351" i="1"/>
  <c r="E347" i="1"/>
  <c r="E346" i="1"/>
  <c r="E345" i="1"/>
  <c r="E344" i="1"/>
  <c r="E343" i="1"/>
  <c r="E341" i="1"/>
  <c r="E335" i="1"/>
  <c r="E333" i="1"/>
  <c r="E332" i="1"/>
  <c r="E331" i="1"/>
  <c r="E330" i="1"/>
  <c r="E329" i="1"/>
  <c r="E325" i="1"/>
  <c r="E318" i="1"/>
  <c r="E317" i="1"/>
  <c r="E315" i="1"/>
  <c r="E314" i="1"/>
  <c r="E310" i="1"/>
  <c r="E303" i="1"/>
  <c r="E301" i="1"/>
  <c r="E274" i="1"/>
  <c r="E277" i="1"/>
  <c r="E280" i="1"/>
  <c r="E283" i="1"/>
  <c r="E284" i="1"/>
  <c r="E286" i="1"/>
  <c r="E287" i="1"/>
  <c r="E288" i="1"/>
  <c r="E294" i="1"/>
  <c r="E295" i="1"/>
  <c r="E297" i="1"/>
  <c r="E299" i="1"/>
  <c r="E300" i="1"/>
  <c r="E272" i="1"/>
  <c r="E273" i="1"/>
  <c r="E258" i="1"/>
  <c r="E257" i="1"/>
  <c r="E230" i="1"/>
  <c r="E376" i="1"/>
  <c r="E378" i="1"/>
  <c r="E460" i="1" l="1"/>
  <c r="E459" i="1"/>
  <c r="E456" i="1"/>
  <c r="E455" i="1"/>
  <c r="E448" i="1"/>
  <c r="E441" i="1"/>
  <c r="E442" i="1"/>
  <c r="E443" i="1"/>
  <c r="E432" i="1"/>
  <c r="E416" i="1"/>
  <c r="E415" i="1"/>
  <c r="E414" i="1"/>
  <c r="E413" i="1"/>
  <c r="E412" i="1"/>
  <c r="E407" i="1"/>
  <c r="E399" i="1"/>
  <c r="E392" i="1"/>
  <c r="E391" i="1"/>
  <c r="E388" i="1"/>
  <c r="E383" i="1"/>
  <c r="E384" i="1"/>
  <c r="E385" i="1"/>
  <c r="E386" i="1"/>
  <c r="E387" i="1"/>
  <c r="E373" i="1"/>
  <c r="E371" i="1"/>
  <c r="E450" i="1"/>
  <c r="E411" i="1"/>
  <c r="E359" i="1"/>
  <c r="E374" i="1"/>
  <c r="E395" i="1"/>
  <c r="E404" i="1"/>
  <c r="E406" i="1"/>
  <c r="E408" i="1"/>
  <c r="E410" i="1"/>
  <c r="E440" i="1"/>
  <c r="E361" i="1"/>
  <c r="E363" i="1"/>
  <c r="E364" i="1"/>
  <c r="E367" i="1"/>
  <c r="E382" i="1"/>
  <c r="E381" i="1"/>
  <c r="E389" i="1"/>
  <c r="E360" i="1"/>
  <c r="E396" i="1"/>
  <c r="E397" i="1"/>
  <c r="E398" i="1"/>
  <c r="E400" i="1"/>
  <c r="E401" i="1"/>
  <c r="E402" i="1"/>
  <c r="E403" i="1"/>
  <c r="E405" i="1"/>
  <c r="E409" i="1"/>
  <c r="E418" i="1"/>
  <c r="E419" i="1"/>
  <c r="E420" i="1"/>
  <c r="E421" i="1"/>
  <c r="E422" i="1"/>
  <c r="E423" i="1"/>
  <c r="E424" i="1"/>
  <c r="E425" i="1"/>
  <c r="E426" i="1"/>
  <c r="E427" i="1"/>
  <c r="E428" i="1"/>
  <c r="E429" i="1"/>
  <c r="E431" i="1"/>
  <c r="E433" i="1"/>
  <c r="E379" i="1"/>
  <c r="E437" i="1"/>
  <c r="E439" i="1"/>
  <c r="E444" i="1"/>
  <c r="E445" i="1"/>
  <c r="E446" i="1"/>
  <c r="E451" i="1"/>
  <c r="E453" i="1"/>
  <c r="E457" i="1"/>
  <c r="E461" i="1"/>
  <c r="E462" i="1"/>
  <c r="E394" i="1"/>
  <c r="E358" i="1"/>
  <c r="E485" i="1"/>
  <c r="E484" i="1"/>
  <c r="E585" i="1"/>
  <c r="E483" i="1"/>
  <c r="E486" i="1"/>
  <c r="E1250" i="1" l="1"/>
  <c r="E575" i="1"/>
  <c r="E576" i="1"/>
  <c r="E577" i="1"/>
  <c r="E578" i="1"/>
  <c r="E574" i="1"/>
  <c r="E579" i="1"/>
  <c r="E580" i="1"/>
  <c r="E581" i="1"/>
  <c r="E582" i="1"/>
  <c r="E584" i="1"/>
  <c r="E562" i="1"/>
  <c r="E564" i="1"/>
  <c r="E566" i="1"/>
  <c r="E569" i="1"/>
  <c r="E570" i="1"/>
  <c r="E571" i="1"/>
  <c r="E572" i="1"/>
  <c r="E683" i="1"/>
  <c r="E684" i="1"/>
  <c r="E539" i="1"/>
  <c r="E541" i="1"/>
  <c r="E543" i="1"/>
  <c r="E544" i="1"/>
  <c r="E546" i="1"/>
  <c r="E547" i="1"/>
  <c r="E548" i="1"/>
  <c r="E550" i="1"/>
  <c r="E552" i="1"/>
  <c r="E554" i="1"/>
  <c r="E556" i="1"/>
  <c r="E558" i="1"/>
  <c r="E560" i="1"/>
  <c r="E663" i="1"/>
  <c r="E533" i="1"/>
  <c r="E537" i="1"/>
  <c r="E535" i="1"/>
  <c r="E514" i="1"/>
  <c r="E515" i="1"/>
  <c r="E516" i="1"/>
  <c r="E517" i="1"/>
  <c r="E518" i="1"/>
  <c r="E519" i="1"/>
  <c r="E521" i="1"/>
  <c r="E523" i="1"/>
  <c r="E525" i="1"/>
  <c r="E527" i="1"/>
  <c r="E528" i="1"/>
  <c r="E529" i="1"/>
  <c r="E530" i="1"/>
  <c r="E531" i="1"/>
  <c r="E513" i="1"/>
  <c r="E500" i="1"/>
  <c r="E501" i="1"/>
  <c r="E502" i="1"/>
  <c r="E503" i="1"/>
  <c r="E504" i="1"/>
  <c r="E505" i="1"/>
  <c r="E506" i="1"/>
  <c r="E507" i="1"/>
  <c r="E508" i="1"/>
  <c r="E509" i="1"/>
  <c r="E510" i="1"/>
  <c r="E511" i="1"/>
  <c r="E512" i="1"/>
  <c r="E480" i="1"/>
  <c r="E487" i="1"/>
  <c r="E488" i="1"/>
  <c r="E489" i="1"/>
  <c r="E490" i="1"/>
  <c r="E491" i="1"/>
  <c r="E492" i="1"/>
  <c r="E493" i="1"/>
  <c r="E494" i="1"/>
  <c r="E495" i="1"/>
  <c r="E496" i="1"/>
  <c r="E497" i="1"/>
  <c r="E498" i="1"/>
  <c r="E499" i="1"/>
  <c r="E466" i="1"/>
  <c r="E468" i="1"/>
  <c r="E469" i="1"/>
  <c r="E471" i="1"/>
  <c r="E472" i="1"/>
  <c r="E473" i="1"/>
  <c r="E474" i="1"/>
  <c r="E476" i="1"/>
  <c r="E477" i="1"/>
  <c r="E478" i="1"/>
  <c r="E588" i="1"/>
  <c r="E589" i="1"/>
  <c r="E590" i="1"/>
  <c r="E592" i="1"/>
  <c r="E593" i="1"/>
  <c r="E594" i="1"/>
  <c r="E595" i="1"/>
  <c r="E596" i="1"/>
  <c r="E597" i="1"/>
  <c r="E600" i="1"/>
  <c r="E601" i="1"/>
  <c r="E602" i="1"/>
  <c r="E603" i="1"/>
  <c r="E604" i="1"/>
  <c r="E605" i="1"/>
  <c r="E606" i="1"/>
  <c r="E607" i="1"/>
  <c r="E608" i="1"/>
  <c r="E609" i="1"/>
  <c r="E610" i="1"/>
  <c r="E611" i="1"/>
  <c r="E612" i="1"/>
  <c r="E613" i="1"/>
  <c r="E614" i="1"/>
  <c r="E615" i="1"/>
  <c r="E616" i="1"/>
  <c r="E617" i="1"/>
  <c r="E618" i="1"/>
  <c r="E619" i="1"/>
  <c r="E620" i="1"/>
  <c r="E621" i="1"/>
  <c r="E622" i="1"/>
  <c r="E465" i="1"/>
  <c r="E681" i="1"/>
  <c r="E682" i="1"/>
  <c r="E669" i="1" l="1"/>
  <c r="E689" i="1" l="1"/>
  <c r="E690" i="1"/>
  <c r="E679" i="1"/>
  <c r="E646" i="1"/>
  <c r="E637" i="1"/>
  <c r="E633" i="1"/>
  <c r="E635" i="1"/>
  <c r="E629" i="1" l="1"/>
  <c r="E687" i="1" l="1"/>
  <c r="E701" i="1" l="1"/>
  <c r="E644" i="1" l="1"/>
  <c r="E643" i="1" l="1"/>
  <c r="E623" i="1" l="1"/>
  <c r="E624" i="1"/>
  <c r="E640" i="1"/>
  <c r="E631" i="1"/>
  <c r="E636" i="1"/>
  <c r="E627" i="1"/>
  <c r="E647" i="1"/>
  <c r="E649" i="1"/>
  <c r="E650" i="1"/>
  <c r="E652" i="1"/>
  <c r="E654" i="1"/>
  <c r="E656" i="1"/>
  <c r="E658" i="1"/>
  <c r="E660" i="1"/>
  <c r="E661" i="1"/>
  <c r="E665" i="1"/>
  <c r="E667" i="1"/>
  <c r="E671" i="1"/>
  <c r="E676" i="1"/>
  <c r="E677" i="1"/>
  <c r="E674" i="1"/>
  <c r="E798" i="1" l="1"/>
  <c r="E800" i="1"/>
  <c r="E782" i="1"/>
  <c r="E783" i="1"/>
  <c r="E784" i="1"/>
  <c r="E785" i="1"/>
  <c r="E786" i="1"/>
  <c r="E787" i="1"/>
  <c r="E788" i="1"/>
  <c r="E789" i="1"/>
  <c r="E729" i="1" l="1"/>
  <c r="E744" i="1" l="1"/>
  <c r="E745" i="1"/>
  <c r="E746" i="1"/>
  <c r="E693" i="1" l="1"/>
  <c r="E694" i="1"/>
  <c r="E710" i="1" l="1"/>
  <c r="E753" i="1" l="1"/>
  <c r="E755" i="1"/>
  <c r="E718" i="1"/>
  <c r="E807" i="1" l="1"/>
  <c r="E808" i="1"/>
  <c r="E803" i="1"/>
  <c r="E805" i="1"/>
  <c r="E760" i="1"/>
  <c r="E762" i="1"/>
  <c r="E763" i="1"/>
  <c r="E758" i="1"/>
  <c r="E752" i="1"/>
  <c r="E731" i="1"/>
  <c r="E732" i="1"/>
  <c r="E734" i="1"/>
  <c r="E725" i="1"/>
  <c r="E712" i="1"/>
  <c r="E714" i="1"/>
  <c r="E742" i="1"/>
  <c r="E792" i="1" l="1"/>
  <c r="E750" i="1"/>
  <c r="E708" i="1"/>
  <c r="E723" i="1"/>
  <c r="E738" i="1"/>
  <c r="E740" i="1"/>
  <c r="E781" i="1" l="1"/>
  <c r="E801" i="1" l="1"/>
  <c r="E736" i="1"/>
  <c r="E716" i="1"/>
  <c r="E727" i="1"/>
  <c r="E721" i="1"/>
  <c r="E720" i="1"/>
  <c r="E780" i="1" l="1"/>
  <c r="E779" i="1"/>
  <c r="E778" i="1"/>
  <c r="E777" i="1"/>
  <c r="E776" i="1"/>
  <c r="E775" i="1"/>
  <c r="E774" i="1"/>
  <c r="E773" i="1"/>
  <c r="E772" i="1"/>
  <c r="E771" i="1"/>
  <c r="E770" i="1"/>
  <c r="E769" i="1"/>
  <c r="E768" i="1"/>
  <c r="E767" i="1"/>
  <c r="E766" i="1"/>
  <c r="E765" i="1"/>
  <c r="E854" i="1" l="1"/>
  <c r="E855" i="1"/>
  <c r="E794" i="1" l="1"/>
  <c r="E796" i="1"/>
  <c r="E793" i="1"/>
  <c r="E910" i="1"/>
  <c r="E824" i="1"/>
  <c r="E825" i="1"/>
  <c r="E700" i="1" l="1"/>
  <c r="E702" i="1"/>
  <c r="E703" i="1"/>
  <c r="E704" i="1"/>
  <c r="E705" i="1"/>
  <c r="E706" i="1"/>
  <c r="E697" i="1"/>
  <c r="E692" i="1"/>
  <c r="E695" i="1"/>
  <c r="E861" i="1" l="1"/>
  <c r="E820" i="1" l="1"/>
  <c r="E827" i="1"/>
  <c r="E828" i="1"/>
  <c r="E829" i="1"/>
  <c r="E830" i="1"/>
  <c r="E831" i="1"/>
  <c r="E832" i="1"/>
  <c r="E833" i="1"/>
  <c r="E834" i="1"/>
  <c r="E835" i="1"/>
  <c r="E836" i="1"/>
  <c r="E837" i="1"/>
  <c r="E838" i="1"/>
  <c r="E839" i="1"/>
  <c r="E840" i="1"/>
  <c r="E841" i="1"/>
  <c r="E842" i="1"/>
  <c r="E843" i="1"/>
  <c r="E844" i="1"/>
  <c r="E845" i="1"/>
  <c r="E846" i="1"/>
  <c r="E847" i="1"/>
  <c r="E810" i="1"/>
  <c r="E811" i="1"/>
  <c r="E812" i="1"/>
  <c r="E814" i="1"/>
  <c r="E815" i="1"/>
  <c r="E816" i="1"/>
  <c r="E817" i="1"/>
  <c r="E818" i="1"/>
  <c r="E819" i="1"/>
  <c r="E870" i="1"/>
  <c r="E888" i="1"/>
  <c r="E890" i="1"/>
  <c r="E882" i="1"/>
  <c r="E883" i="1"/>
  <c r="E865" i="1"/>
  <c r="E874" i="1"/>
  <c r="E850" i="1" l="1"/>
  <c r="E852" i="1"/>
  <c r="E857" i="1"/>
  <c r="E859" i="1"/>
  <c r="E867" i="1"/>
  <c r="E876" i="1"/>
  <c r="E869" i="1"/>
  <c r="E880" i="1"/>
  <c r="E878" i="1"/>
  <c r="E885" i="1"/>
  <c r="E892" i="1"/>
  <c r="E826" i="1"/>
  <c r="E848" i="1"/>
  <c r="E917" i="1"/>
  <c r="E912" i="1"/>
  <c r="E960" i="1"/>
  <c r="E945" i="1"/>
  <c r="E998" i="1"/>
  <c r="E970" i="1"/>
  <c r="E901" i="1"/>
  <c r="E914" i="1"/>
  <c r="E902" i="1"/>
  <c r="E899" i="1"/>
  <c r="E954" i="1"/>
  <c r="E962" i="1"/>
  <c r="E897" i="1"/>
  <c r="E946" i="1"/>
  <c r="E938" i="1"/>
  <c r="E924" i="1"/>
  <c r="E920" i="1"/>
  <c r="E903" i="1"/>
  <c r="E887" i="1"/>
  <c r="E948" i="1"/>
  <c r="E990" i="1"/>
  <c r="E980" i="1"/>
  <c r="E916" i="1"/>
  <c r="E918" i="1"/>
  <c r="E919" i="1"/>
  <c r="E921" i="1"/>
  <c r="E922" i="1"/>
  <c r="E923" i="1"/>
  <c r="E925" i="1"/>
  <c r="E926" i="1"/>
  <c r="E927" i="1"/>
  <c r="E928" i="1"/>
  <c r="E929" i="1"/>
  <c r="E930" i="1"/>
  <c r="E931" i="1"/>
  <c r="E932" i="1"/>
  <c r="E933" i="1"/>
  <c r="E934" i="1"/>
  <c r="E935" i="1"/>
  <c r="E936" i="1"/>
  <c r="E937" i="1"/>
  <c r="E939" i="1"/>
  <c r="E940" i="1"/>
  <c r="E941" i="1"/>
  <c r="E942" i="1"/>
  <c r="E943" i="1"/>
  <c r="E944" i="1"/>
  <c r="E915" i="1"/>
  <c r="E872" i="1"/>
  <c r="E863" i="1"/>
  <c r="E994" i="1"/>
  <c r="E986" i="1"/>
  <c r="E984" i="1"/>
  <c r="E982" i="1"/>
  <c r="E953" i="1"/>
  <c r="E822" i="1"/>
  <c r="E809" i="1"/>
  <c r="E976" i="1"/>
  <c r="E907" i="1"/>
  <c r="E909" i="1"/>
  <c r="E996" i="1"/>
  <c r="E966" i="1"/>
  <c r="E952" i="1"/>
  <c r="E894" i="1"/>
  <c r="E895" i="1"/>
  <c r="E893" i="1"/>
  <c r="E972" i="1"/>
  <c r="E968" i="1"/>
  <c r="E974" i="1"/>
  <c r="E975" i="1"/>
  <c r="E978" i="1"/>
  <c r="E988" i="1"/>
  <c r="E992" i="1"/>
  <c r="E1057" i="1"/>
  <c r="E964" i="1"/>
  <c r="E1673" i="1"/>
  <c r="E1552" i="1"/>
  <c r="E1486" i="1"/>
  <c r="E1417" i="1"/>
  <c r="E1351" i="1"/>
  <c r="E1289" i="1"/>
  <c r="E1229" i="1"/>
  <c r="E896" i="1"/>
  <c r="E1002" i="1"/>
  <c r="E1062" i="1"/>
  <c r="E1079" i="1"/>
  <c r="E1149" i="1"/>
  <c r="E1090" i="1"/>
  <c r="E950" i="1"/>
  <c r="E956" i="1"/>
  <c r="E958" i="1"/>
  <c r="E905" i="1"/>
  <c r="E1087" i="1"/>
  <c r="E1092" i="1"/>
  <c r="E1122" i="1"/>
  <c r="E1128" i="1"/>
  <c r="E1069" i="1"/>
  <c r="E1070" i="1"/>
  <c r="E1045" i="1"/>
  <c r="E1043" i="1"/>
  <c r="E1005" i="1"/>
  <c r="E891" i="1"/>
  <c r="E1041" i="1"/>
  <c r="E1038" i="1"/>
  <c r="E1040" i="1"/>
  <c r="E1036" i="1"/>
  <c r="E1033" i="1"/>
  <c r="E1032" i="1"/>
  <c r="E1029" i="1"/>
  <c r="E999" i="1"/>
  <c r="E1007" i="1"/>
  <c r="E1016" i="1"/>
  <c r="E1017" i="1"/>
  <c r="E1018" i="1"/>
  <c r="E1019" i="1"/>
  <c r="E1020" i="1"/>
  <c r="E1021" i="1"/>
  <c r="E1022" i="1"/>
  <c r="E1023" i="1"/>
  <c r="E1024" i="1"/>
  <c r="E1025" i="1"/>
  <c r="E1026" i="1"/>
  <c r="E1064" i="1"/>
  <c r="E1066" i="1"/>
  <c r="E1081" i="1"/>
  <c r="E1078" i="1"/>
  <c r="E1076" i="1"/>
  <c r="E1061" i="1"/>
  <c r="E1055" i="1"/>
  <c r="E1047" i="1"/>
  <c r="E1049" i="1"/>
  <c r="E1051" i="1"/>
  <c r="E1053" i="1"/>
  <c r="E1083" i="1"/>
  <c r="E1085" i="1"/>
  <c r="E1000" i="1"/>
  <c r="E1013" i="1"/>
  <c r="E1003" i="1"/>
  <c r="E1012" i="1"/>
  <c r="E1008" i="1"/>
  <c r="E1009" i="1"/>
  <c r="E1014" i="1"/>
  <c r="E1011" i="1"/>
  <c r="E1068" i="1"/>
  <c r="E1072" i="1"/>
  <c r="E1101" i="1"/>
  <c r="E1097" i="1"/>
  <c r="E1110" i="1"/>
  <c r="E1095" i="1"/>
  <c r="E1099" i="1"/>
  <c r="E1168" i="1"/>
  <c r="E1027" i="1"/>
  <c r="E1028" i="1"/>
  <c r="E1030" i="1"/>
  <c r="E1031" i="1"/>
  <c r="E1035" i="1"/>
  <c r="E1034" i="1"/>
  <c r="E1039" i="1"/>
  <c r="E1037" i="1"/>
  <c r="E1042" i="1"/>
  <c r="E1044" i="1"/>
  <c r="E1046" i="1"/>
  <c r="E1074" i="1"/>
  <c r="E1059" i="1"/>
  <c r="E1103" i="1"/>
  <c r="E1164" i="1"/>
  <c r="E1111" i="1"/>
  <c r="E1193" i="1"/>
  <c r="E1324" i="1"/>
  <c r="E1261" i="1"/>
  <c r="E1118" i="1"/>
  <c r="E1140" i="1"/>
  <c r="E1172" i="1"/>
  <c r="E1123" i="1"/>
  <c r="E1124" i="1"/>
  <c r="E1125" i="1"/>
  <c r="E1126" i="1"/>
  <c r="E1127" i="1"/>
  <c r="E1121" i="1"/>
  <c r="E1120" i="1"/>
  <c r="E1113" i="1"/>
  <c r="E1114" i="1"/>
  <c r="E1115" i="1"/>
  <c r="E1102" i="1"/>
  <c r="E1098" i="1"/>
  <c r="E1089" i="1"/>
  <c r="E1088" i="1"/>
  <c r="E1093" i="1"/>
  <c r="E1100" i="1"/>
  <c r="E1086" i="1"/>
  <c r="E1142" i="1"/>
  <c r="E1138" i="1"/>
  <c r="E1144" i="1"/>
  <c r="E1146" i="1"/>
  <c r="E1148" i="1"/>
  <c r="E1151" i="1"/>
  <c r="E1153" i="1"/>
  <c r="E1155" i="1"/>
  <c r="E1157" i="1"/>
  <c r="E1159" i="1"/>
  <c r="E1163" i="1"/>
  <c r="E1161" i="1"/>
  <c r="E1166" i="1"/>
  <c r="E1136" i="1"/>
  <c r="E1132" i="1"/>
  <c r="E1130" i="1"/>
  <c r="E1106" i="1"/>
  <c r="E1112" i="1"/>
  <c r="E1105" i="1"/>
  <c r="E1107" i="1"/>
  <c r="E1119" i="1"/>
  <c r="E1117" i="1"/>
  <c r="E1108" i="1"/>
  <c r="E1109" i="1"/>
  <c r="E1104" i="1"/>
  <c r="E1134" i="1"/>
  <c r="E1192" i="1"/>
  <c r="E1187" i="1"/>
  <c r="E1188" i="1"/>
  <c r="E1180" i="1"/>
  <c r="E1201" i="1"/>
  <c r="E1189" i="1"/>
  <c r="E1204" i="1"/>
  <c r="E1190" i="1"/>
  <c r="E1182" i="1"/>
  <c r="E1199" i="1"/>
  <c r="E1200" i="1"/>
  <c r="E1183" i="1"/>
  <c r="E1208" i="1"/>
  <c r="E1196" i="1"/>
  <c r="E1198" i="1"/>
  <c r="E1207" i="1"/>
  <c r="E1202" i="1"/>
  <c r="E1181" i="1"/>
  <c r="E1195" i="1"/>
  <c r="E1206" i="1"/>
  <c r="E1116" i="1"/>
  <c r="E1176" i="1"/>
  <c r="E1175" i="1"/>
  <c r="E1170" i="1"/>
  <c r="E1174" i="1"/>
  <c r="E1178" i="1"/>
  <c r="E1282" i="1"/>
  <c r="E1217" i="1"/>
  <c r="E1218" i="1"/>
  <c r="E1213" i="1"/>
  <c r="E1211" i="1"/>
  <c r="E1215" i="1"/>
  <c r="E1214" i="1"/>
  <c r="E1233" i="1"/>
  <c r="E1235" i="1"/>
  <c r="E1274" i="1"/>
  <c r="E1273" i="1"/>
  <c r="E1272" i="1"/>
  <c r="E1271" i="1"/>
  <c r="E1209" i="1"/>
  <c r="E1205" i="1"/>
  <c r="E1179" i="1"/>
  <c r="E1184" i="1"/>
  <c r="E1295" i="1"/>
  <c r="E1246" i="1"/>
  <c r="E1245" i="1"/>
  <c r="E1185" i="1"/>
  <c r="E1210" i="1"/>
  <c r="E1203" i="1"/>
  <c r="E1186" i="1"/>
  <c r="E1220" i="1"/>
  <c r="E1221" i="1"/>
  <c r="E1222" i="1"/>
  <c r="E1223" i="1"/>
  <c r="E1224" i="1"/>
  <c r="E1225" i="1"/>
  <c r="E1226" i="1"/>
  <c r="E1227" i="1"/>
  <c r="E1228" i="1"/>
  <c r="E1230" i="1"/>
  <c r="E1231" i="1"/>
  <c r="E1232" i="1"/>
  <c r="E1234" i="1"/>
  <c r="E1177" i="1"/>
  <c r="E1262" i="1"/>
  <c r="E1194" i="1"/>
  <c r="E1197" i="1"/>
  <c r="E1260" i="1"/>
  <c r="E1257" i="1"/>
  <c r="E1247" i="1"/>
  <c r="E1237" i="1"/>
  <c r="E1242" i="1"/>
  <c r="E1259" i="1"/>
  <c r="E1191" i="1"/>
  <c r="E1173" i="1"/>
  <c r="E1236" i="1"/>
  <c r="E1238" i="1"/>
  <c r="E1281" i="1"/>
  <c r="E1268" i="1"/>
  <c r="E1251" i="1"/>
  <c r="E1285" i="1"/>
  <c r="E1294" i="1"/>
  <c r="E1255" i="1"/>
  <c r="E1253" i="1"/>
  <c r="E1266" i="1"/>
  <c r="E1264" i="1"/>
  <c r="E1288" i="1"/>
  <c r="E1240" i="1"/>
  <c r="E1249" i="1"/>
  <c r="E1286" i="1"/>
  <c r="E1290" i="1"/>
  <c r="E1239" i="1"/>
  <c r="E1241" i="1"/>
  <c r="E1270" i="1"/>
  <c r="E1283" i="1"/>
  <c r="E1284" i="1"/>
  <c r="E1293" i="1"/>
  <c r="E1346" i="1"/>
  <c r="E1279" i="1"/>
  <c r="E1256" i="1"/>
  <c r="E1275" i="1"/>
  <c r="E1243" i="1"/>
  <c r="E1244" i="1"/>
  <c r="E1723" i="1"/>
  <c r="E1278" i="1"/>
  <c r="E1352" i="1"/>
  <c r="E1405" i="1"/>
  <c r="E1287" i="1"/>
  <c r="E1423" i="1"/>
  <c r="E1252" i="1"/>
  <c r="E1267" i="1"/>
  <c r="E1269" i="1"/>
  <c r="E1258" i="1"/>
  <c r="E1263" i="1"/>
  <c r="E1265" i="1"/>
  <c r="E1276" i="1"/>
  <c r="E1254" i="1"/>
  <c r="E1248" i="1"/>
  <c r="E1277" i="1"/>
  <c r="E1292" i="1"/>
  <c r="E1291" i="1"/>
  <c r="E1280" i="1"/>
  <c r="E1341" i="1"/>
  <c r="E1303" i="1"/>
  <c r="E1330" i="1"/>
  <c r="E1338" i="1"/>
  <c r="E1325" i="1"/>
  <c r="E1356" i="1"/>
  <c r="E1297" i="1"/>
  <c r="E1316" i="1"/>
  <c r="E1332" i="1"/>
  <c r="E1394" i="1"/>
  <c r="E1340" i="1"/>
  <c r="E1355" i="1"/>
  <c r="E1317" i="1"/>
  <c r="E1348" i="1"/>
  <c r="E1331" i="1"/>
  <c r="E1339" i="1"/>
  <c r="E1347" i="1"/>
  <c r="E1326" i="1"/>
  <c r="E1315" i="1"/>
  <c r="E1357" i="1"/>
  <c r="E1344" i="1"/>
  <c r="E1329" i="1"/>
  <c r="E1314" i="1"/>
  <c r="E1318" i="1"/>
  <c r="E1323" i="1"/>
  <c r="E1313" i="1"/>
  <c r="E1312" i="1"/>
  <c r="E1319" i="1"/>
  <c r="E1358" i="1"/>
  <c r="E1820" i="1"/>
  <c r="E1781" i="1"/>
  <c r="E1737" i="1"/>
  <c r="E1678" i="1"/>
  <c r="E1625" i="1"/>
  <c r="E1557" i="1"/>
  <c r="E1343" i="1"/>
  <c r="E1776" i="1"/>
  <c r="E1300" i="1"/>
  <c r="E1333" i="1"/>
  <c r="E1432" i="1"/>
  <c r="E1299" i="1"/>
  <c r="E1416" i="1"/>
  <c r="E1535" i="1"/>
  <c r="E1534" i="1"/>
  <c r="E1532" i="1"/>
  <c r="E1539" i="1"/>
  <c r="E1403" i="1"/>
  <c r="E1401" i="1"/>
  <c r="E1400" i="1"/>
  <c r="E1402" i="1"/>
  <c r="E1399" i="1"/>
  <c r="E1406" i="1"/>
  <c r="E1337" i="1"/>
  <c r="E1336" i="1"/>
  <c r="E1369" i="1"/>
  <c r="E1516" i="1"/>
  <c r="E1515" i="1"/>
  <c r="E1386" i="1"/>
  <c r="E1392" i="1"/>
  <c r="E1388" i="1"/>
  <c r="E1389" i="1"/>
  <c r="E1376" i="1"/>
  <c r="E1378" i="1"/>
  <c r="E1375" i="1"/>
  <c r="E1393" i="1"/>
  <c r="E1397" i="1"/>
  <c r="E1396" i="1"/>
  <c r="E1382" i="1"/>
  <c r="E1380" i="1"/>
  <c r="E1387" i="1"/>
  <c r="E1377" i="1"/>
  <c r="E1395" i="1"/>
  <c r="E1390" i="1"/>
  <c r="E1385" i="1"/>
  <c r="E1384" i="1"/>
  <c r="E1391" i="1"/>
  <c r="E1381" i="1"/>
  <c r="E1379" i="1"/>
  <c r="E1383" i="1"/>
  <c r="E1413" i="1"/>
  <c r="E1421" i="1"/>
  <c r="E1420" i="1"/>
  <c r="E1414" i="1"/>
  <c r="E1410" i="1"/>
  <c r="E1415" i="1"/>
  <c r="E1418" i="1"/>
  <c r="E1424" i="1"/>
  <c r="E1419" i="1"/>
  <c r="E1412" i="1"/>
  <c r="E1404" i="1"/>
  <c r="E1411" i="1"/>
  <c r="E1408" i="1"/>
  <c r="E1409" i="1"/>
  <c r="E1407" i="1"/>
  <c r="E1425" i="1"/>
  <c r="E1429" i="1"/>
  <c r="E1430" i="1"/>
  <c r="E1431" i="1"/>
  <c r="E1433" i="1"/>
  <c r="E1435" i="1"/>
  <c r="E1436" i="1"/>
  <c r="E1426" i="1"/>
  <c r="E1427" i="1"/>
  <c r="E1428" i="1"/>
  <c r="E1434" i="1"/>
  <c r="E1446" i="1"/>
  <c r="E1447" i="1"/>
  <c r="E1448" i="1"/>
  <c r="E1451" i="1"/>
  <c r="E1452" i="1"/>
  <c r="E1456" i="1"/>
  <c r="E1458" i="1"/>
  <c r="E1459" i="1"/>
  <c r="E1460" i="1"/>
  <c r="E1462" i="1"/>
  <c r="E1464" i="1"/>
  <c r="E1465" i="1"/>
  <c r="E1466" i="1"/>
  <c r="E1442" i="1"/>
  <c r="E1443" i="1"/>
  <c r="E1444" i="1"/>
  <c r="E1445" i="1"/>
  <c r="E1449" i="1"/>
  <c r="E1450" i="1"/>
  <c r="E1453" i="1"/>
  <c r="E1454" i="1"/>
  <c r="E1455" i="1"/>
  <c r="E1461" i="1"/>
  <c r="E1463" i="1"/>
  <c r="E1457" i="1"/>
  <c r="E1467" i="1"/>
  <c r="E1469" i="1"/>
  <c r="E1470" i="1"/>
  <c r="E1471" i="1"/>
  <c r="E1474" i="1"/>
  <c r="E1468" i="1"/>
  <c r="E1472" i="1"/>
  <c r="E1473" i="1"/>
  <c r="E1475" i="1"/>
  <c r="E1476" i="1"/>
  <c r="E1480" i="1"/>
  <c r="E1482" i="1"/>
  <c r="E1483" i="1"/>
  <c r="E1485" i="1"/>
  <c r="E1490" i="1"/>
  <c r="E1492" i="1"/>
  <c r="E1493" i="1"/>
  <c r="E1477" i="1"/>
  <c r="E1478" i="1"/>
  <c r="E1479" i="1"/>
  <c r="E1304" i="1"/>
  <c r="E1301" i="1"/>
  <c r="E1328" i="1"/>
  <c r="E1311" i="1"/>
  <c r="E1310" i="1"/>
  <c r="E1321" i="1"/>
  <c r="E1322" i="1"/>
  <c r="E1327" i="1"/>
  <c r="E1309" i="1"/>
  <c r="E1307" i="1"/>
  <c r="E1308" i="1"/>
  <c r="E1305" i="1"/>
  <c r="E1349" i="1"/>
  <c r="E1354" i="1"/>
  <c r="E1353" i="1"/>
  <c r="E1350" i="1"/>
  <c r="E1345" i="1"/>
  <c r="E1342" i="1"/>
  <c r="E1298" i="1"/>
  <c r="E1302" i="1"/>
  <c r="E1296" i="1"/>
  <c r="E1335" i="1"/>
  <c r="E1334" i="1"/>
  <c r="E1371" i="1"/>
  <c r="E1373" i="1"/>
  <c r="E1372" i="1"/>
  <c r="E1374" i="1"/>
  <c r="E1370" i="1"/>
  <c r="E1367" i="1"/>
  <c r="E1360" i="1"/>
  <c r="E1359" i="1"/>
  <c r="E1365" i="1"/>
  <c r="E1361" i="1"/>
  <c r="E1368" i="1"/>
  <c r="E1366" i="1"/>
  <c r="E1364" i="1"/>
  <c r="E1363" i="1"/>
  <c r="E1362" i="1"/>
  <c r="E1398" i="1"/>
  <c r="E1320" i="1"/>
  <c r="C1645" i="1"/>
  <c r="E1645" i="1" s="1"/>
  <c r="E1481" i="1"/>
  <c r="E1489" i="1"/>
  <c r="E1488" i="1"/>
  <c r="E1437" i="1"/>
  <c r="E1440" i="1"/>
  <c r="E1438" i="1"/>
  <c r="E1487" i="1"/>
  <c r="E1441" i="1"/>
  <c r="E1439" i="1"/>
  <c r="E1495" i="1"/>
  <c r="E1494" i="1"/>
  <c r="E1496" i="1"/>
  <c r="E1497" i="1"/>
  <c r="E1498" i="1"/>
  <c r="E1499" i="1"/>
  <c r="E1500" i="1"/>
  <c r="E1501" i="1"/>
  <c r="E1502" i="1"/>
  <c r="E1510" i="1"/>
  <c r="E1511" i="1"/>
  <c r="E1512" i="1"/>
  <c r="E1513" i="1"/>
  <c r="E1514" i="1"/>
  <c r="E1517" i="1"/>
  <c r="E1518" i="1"/>
  <c r="E1519" i="1"/>
  <c r="E1520" i="1"/>
  <c r="E1521" i="1"/>
  <c r="E1522" i="1"/>
  <c r="E1523" i="1"/>
  <c r="E1524" i="1"/>
  <c r="E1525" i="1"/>
  <c r="E1526" i="1"/>
  <c r="E1527" i="1"/>
  <c r="E1528" i="1"/>
  <c r="E1529" i="1"/>
  <c r="E1530" i="1"/>
  <c r="E1531" i="1"/>
  <c r="E1533" i="1"/>
  <c r="E1536" i="1"/>
  <c r="E1537" i="1"/>
  <c r="E1538" i="1"/>
  <c r="E1540" i="1"/>
  <c r="E1541" i="1"/>
  <c r="E1542" i="1"/>
  <c r="E1543" i="1"/>
  <c r="E1544" i="1"/>
  <c r="E1545" i="1"/>
  <c r="E1546" i="1"/>
  <c r="E1547" i="1"/>
  <c r="E1548" i="1"/>
  <c r="E1549" i="1"/>
  <c r="E1550" i="1"/>
  <c r="E1553" i="1"/>
  <c r="E1554" i="1"/>
  <c r="E1555" i="1"/>
  <c r="E1556" i="1"/>
  <c r="E1558" i="1"/>
  <c r="E1559" i="1"/>
  <c r="E1560" i="1"/>
  <c r="E1503" i="1"/>
  <c r="E1551" i="1"/>
  <c r="E1504" i="1"/>
  <c r="E1505" i="1"/>
  <c r="E1508" i="1"/>
  <c r="E1506" i="1"/>
  <c r="E1509" i="1"/>
  <c r="E1507" i="1"/>
  <c r="E1562" i="1"/>
  <c r="E1561" i="1"/>
  <c r="E1563" i="1"/>
  <c r="E1564" i="1"/>
  <c r="E1567" i="1"/>
  <c r="E1568" i="1"/>
  <c r="E1569" i="1"/>
  <c r="E1570" i="1"/>
  <c r="E1571"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8" i="1"/>
  <c r="E1597" i="1"/>
  <c r="E1599" i="1"/>
  <c r="E1601" i="1"/>
  <c r="E1603" i="1"/>
  <c r="E1604" i="1"/>
  <c r="E1605" i="1"/>
  <c r="E1606" i="1"/>
  <c r="E1607" i="1"/>
  <c r="E1608" i="1"/>
  <c r="E1609" i="1"/>
  <c r="E1610" i="1"/>
  <c r="E1611" i="1"/>
  <c r="E1612" i="1"/>
  <c r="E1614" i="1"/>
  <c r="E1615" i="1"/>
  <c r="E1616" i="1"/>
  <c r="E1617" i="1"/>
  <c r="E1618" i="1"/>
  <c r="E1619" i="1"/>
  <c r="E1620" i="1"/>
  <c r="E1621" i="1"/>
  <c r="E1622" i="1"/>
  <c r="E1623" i="1"/>
  <c r="E1624" i="1"/>
  <c r="E1626" i="1"/>
  <c r="E1627" i="1"/>
  <c r="E1573" i="1"/>
  <c r="E1630" i="1"/>
  <c r="E1629" i="1"/>
  <c r="E1628" i="1"/>
  <c r="E1631" i="1"/>
  <c r="E1632" i="1"/>
  <c r="E1633" i="1"/>
  <c r="E1634" i="1"/>
  <c r="E1635" i="1"/>
  <c r="E1636" i="1"/>
  <c r="E1637" i="1"/>
  <c r="E1642" i="1"/>
  <c r="E1643" i="1"/>
  <c r="E1644"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4" i="1"/>
  <c r="E1675" i="1"/>
  <c r="E1676" i="1"/>
  <c r="E1677" i="1"/>
  <c r="E1679" i="1"/>
  <c r="E1680" i="1"/>
  <c r="E1681" i="1"/>
  <c r="E1638" i="1"/>
  <c r="E1639" i="1"/>
  <c r="E1640" i="1"/>
  <c r="E1641" i="1"/>
  <c r="E1682" i="1"/>
  <c r="E1683" i="1"/>
  <c r="E1684" i="1"/>
  <c r="E1685" i="1"/>
  <c r="E1686" i="1"/>
  <c r="E1687" i="1"/>
  <c r="E1688" i="1"/>
  <c r="E1689" i="1"/>
  <c r="E1690" i="1"/>
  <c r="E1691" i="1"/>
  <c r="E1692"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4" i="1"/>
  <c r="E1725" i="1"/>
  <c r="E1726" i="1"/>
  <c r="E1727" i="1"/>
  <c r="E1728" i="1"/>
  <c r="E1729" i="1"/>
  <c r="E1730" i="1"/>
  <c r="E1731" i="1"/>
  <c r="E1732" i="1"/>
  <c r="E1733" i="1"/>
  <c r="E1734" i="1"/>
  <c r="E1735" i="1"/>
  <c r="E1736" i="1"/>
  <c r="E1738" i="1"/>
  <c r="E1739" i="1"/>
  <c r="E1693" i="1"/>
  <c r="E1694" i="1"/>
  <c r="E1695" i="1"/>
  <c r="E1741" i="1"/>
  <c r="E1740" i="1"/>
  <c r="E1742" i="1"/>
  <c r="E1743" i="1"/>
  <c r="E1744" i="1"/>
  <c r="E1745" i="1"/>
  <c r="E1746" i="1"/>
  <c r="E1747" i="1"/>
  <c r="E1748" i="1"/>
  <c r="E1749" i="1"/>
  <c r="E1750" i="1"/>
  <c r="E1752" i="1"/>
  <c r="E1753" i="1"/>
  <c r="E1754" i="1"/>
  <c r="E1755" i="1"/>
  <c r="E1756" i="1"/>
  <c r="E1757" i="1"/>
  <c r="E1758" i="1"/>
  <c r="E1759" i="1"/>
  <c r="E1760" i="1"/>
  <c r="E1761" i="1"/>
  <c r="E1762" i="1"/>
  <c r="E1763" i="1"/>
  <c r="E1764" i="1"/>
  <c r="E1766" i="1"/>
  <c r="E1765" i="1"/>
  <c r="E1767" i="1"/>
  <c r="E1768" i="1"/>
  <c r="E1769" i="1"/>
  <c r="E1770" i="1"/>
  <c r="E1771" i="1"/>
  <c r="E1772" i="1"/>
  <c r="E1773" i="1"/>
  <c r="E1774" i="1"/>
  <c r="E1775" i="1"/>
  <c r="E1777" i="1"/>
  <c r="E1778" i="1"/>
  <c r="E1779" i="1"/>
  <c r="E1780" i="1"/>
  <c r="E1782" i="1"/>
  <c r="E1783" i="1"/>
  <c r="E1784" i="1"/>
  <c r="E1785" i="1"/>
  <c r="E1751" i="1"/>
  <c r="E1786" i="1"/>
  <c r="E1787" i="1"/>
  <c r="E1788" i="1"/>
  <c r="E1789" i="1"/>
  <c r="E1790" i="1"/>
  <c r="E1791" i="1"/>
  <c r="E1792" i="1"/>
  <c r="E1793" i="1"/>
  <c r="E1795" i="1"/>
  <c r="E1796" i="1"/>
  <c r="E1797" i="1"/>
  <c r="E1798" i="1"/>
  <c r="E1799" i="1"/>
  <c r="E1800" i="1"/>
  <c r="E1801" i="1"/>
  <c r="E1802" i="1"/>
  <c r="E1803" i="1"/>
  <c r="E1804" i="1"/>
  <c r="E1805" i="1"/>
  <c r="E1806" i="1"/>
  <c r="E1807" i="1"/>
  <c r="E1809" i="1"/>
  <c r="E1810" i="1"/>
  <c r="E1808" i="1"/>
  <c r="E1811" i="1"/>
  <c r="E1812" i="1"/>
  <c r="E1813" i="1"/>
  <c r="E1814" i="1"/>
  <c r="E1815" i="1"/>
  <c r="E1816" i="1"/>
  <c r="E1817" i="1"/>
  <c r="E1818" i="1"/>
  <c r="E1819" i="1"/>
  <c r="E1821" i="1"/>
  <c r="E1822" i="1"/>
  <c r="E1794" i="1"/>
  <c r="E1830" i="1"/>
</calcChain>
</file>

<file path=xl/sharedStrings.xml><?xml version="1.0" encoding="utf-8"?>
<sst xmlns="http://schemas.openxmlformats.org/spreadsheetml/2006/main" count="4724" uniqueCount="1504">
  <si>
    <t>Mars Data Analysis</t>
    <phoneticPr fontId="2" type="noConversion"/>
  </si>
  <si>
    <t>MESSENGER Mission Participating Scientists</t>
  </si>
  <si>
    <t>solar only</t>
  </si>
  <si>
    <t>Swift Guest Investigator -- Cycle 3</t>
  </si>
  <si>
    <t>Long Term Astrophysics</t>
  </si>
  <si>
    <t>Concept Studies for Human Tended Suborbital Science</t>
  </si>
  <si>
    <t xml:space="preserve">129 proposals were received but 7 were deemed non-compliant
</t>
    <phoneticPr fontId="2" type="noConversion"/>
  </si>
  <si>
    <t>Science Team for the OCO-2 Mission</t>
  </si>
  <si>
    <t xml:space="preserve"> 265 total over the duration of the grant</t>
  </si>
  <si>
    <t>Fermi Guest Investigator - Cycle 2</t>
  </si>
  <si>
    <t>Planetary Protection Research</t>
  </si>
  <si>
    <t>FUSE Guest Investigator -- Cycle 9</t>
  </si>
  <si>
    <t>Astrophysics Theory Program</t>
    <phoneticPr fontId="2" type="noConversion"/>
  </si>
  <si>
    <t>Opportunities in Education and Public Outreach for Earth and Space Science EPOESS</t>
  </si>
  <si>
    <t>Selected 8/1/07</t>
  </si>
  <si>
    <t>103 is the average for all awards old and new</t>
  </si>
  <si>
    <t xml:space="preserve">Critical Issues in Electric Propulsion </t>
  </si>
  <si>
    <t>Cancelled</t>
  </si>
  <si>
    <t>ACCESS Advancing Collaborative Connections for Earth System Science</t>
    <phoneticPr fontId="2" type="noConversion"/>
  </si>
  <si>
    <t>Earth System Data Records Uncertainty Analysis</t>
  </si>
  <si>
    <t>Cosmochemistry</t>
    <phoneticPr fontId="2" type="noConversion"/>
  </si>
  <si>
    <t>In-Space Propulsion</t>
    <phoneticPr fontId="2" type="noConversion"/>
  </si>
  <si>
    <t>Heliophysics Guest Investigators Program (Geospace)</t>
    <phoneticPr fontId="2" type="noConversion"/>
  </si>
  <si>
    <t>Ocean Salinity Field Campaign</t>
    <phoneticPr fontId="2" type="noConversion"/>
  </si>
  <si>
    <t>Heliophysics Guest Investigators Program (Geospace)</t>
    <phoneticPr fontId="2" type="noConversion"/>
  </si>
  <si>
    <t>Program officer notes that $2,051,942 was total for an average of $136,796 per award.  "This is a little high due to a few large dollar amount awards.  The true average is probably closer to $100K."</t>
  </si>
  <si>
    <t>Hurricane Science Research</t>
  </si>
  <si>
    <t>Selected 10/14/05</t>
  </si>
  <si>
    <t>Supplemental Outreach II (April 09 due date)</t>
    <phoneticPr fontId="2" type="noConversion"/>
  </si>
  <si>
    <t>Selected 5/17/07. Second year funding</t>
  </si>
  <si>
    <t xml:space="preserve">Long-Term Space Astrophysics </t>
  </si>
  <si>
    <t>Solar and Heliospheric Physics</t>
  </si>
  <si>
    <t>The Ocean Surface Topography Science Team (OST/ST)</t>
  </si>
  <si>
    <t>Interdisciplinary Science in the NASA Earth Science Enterprise</t>
  </si>
  <si>
    <t>Selected 10/30/06</t>
  </si>
  <si>
    <t>Sample Return Laboratory Instruments and Data Analysis</t>
    <phoneticPr fontId="2" type="noConversion"/>
  </si>
  <si>
    <t>Jupiter Data Analysis</t>
  </si>
  <si>
    <t>Earth System Science Research using Data and Products from TERRA, AQUA and ACRIM Satellites</t>
  </si>
  <si>
    <t>geospace only</t>
  </si>
  <si>
    <t>Selected 4/17/06</t>
  </si>
  <si>
    <t>Discovery Data Analysis</t>
  </si>
  <si>
    <t>Selected 5/1/07</t>
  </si>
  <si>
    <t>NPP Science Team for Climate Data Records</t>
  </si>
  <si>
    <t>Selected 12/6/06</t>
  </si>
  <si>
    <t>Terrestrial Planet Finder Coronagraph / Instrument Concept Studies</t>
  </si>
  <si>
    <t>Supplemental Education Awards for ROSES Investigators II</t>
  </si>
  <si>
    <t>Magnetospheric Multiscale Mission Interdisciplinary Science Teams</t>
  </si>
  <si>
    <t>Earth Surface and Interior</t>
  </si>
  <si>
    <t>Tropospheric Chemistry: Arctic Research of the Composition of the Troposphere from Aircraft and Satellites</t>
  </si>
  <si>
    <t>Astrophysics Data Analysis</t>
  </si>
  <si>
    <t>Atmospheric Composition- C</t>
  </si>
  <si>
    <t>Air Quality Applied Sciences Team</t>
  </si>
  <si>
    <t>Remote Sensing Theory</t>
  </si>
  <si>
    <t>EarthScope: The InSAR and Geodetic Imaging Component</t>
  </si>
  <si>
    <t>New Millennium Space Technology 9</t>
  </si>
  <si>
    <t>budgets under negotiation, ~ 1M each over three years</t>
  </si>
  <si>
    <t>FUSE Guest Investigator – Cycle 7</t>
  </si>
  <si>
    <t>Supplemental Education II  (April 09 due date)</t>
    <phoneticPr fontId="2" type="noConversion"/>
  </si>
  <si>
    <t>Planetary Science</t>
  </si>
  <si>
    <t>The average grant size is:  $137878, $146822, $144376, per year for the next three years For ROSES06 selections. There were a few grants that were way above average.</t>
  </si>
  <si>
    <t xml:space="preserve">Cryospheric Science </t>
  </si>
  <si>
    <t>Ocean Biology and Biogeochemistry</t>
  </si>
  <si>
    <t>Supplemental Education Awards for ROSES Investigators II</t>
    <phoneticPr fontId="2" type="noConversion"/>
  </si>
  <si>
    <t>Supplemental Education Awards for ROSES Investigators  I</t>
  </si>
  <si>
    <t>Supplemental Education I (Dec 08 due date)</t>
    <phoneticPr fontId="2" type="noConversion"/>
  </si>
  <si>
    <t>Causes and Consequences of Solar Cycle 24 CCMSC</t>
    <phoneticPr fontId="2" type="noConversion"/>
  </si>
  <si>
    <t>Heliophysics Theory</t>
    <phoneticPr fontId="2" type="noConversion"/>
  </si>
  <si>
    <t>Heliophysics Guest Investigators Program (S&amp;H only)</t>
    <phoneticPr fontId="2" type="noConversion"/>
  </si>
  <si>
    <t>but the average planned per year awarded amount integrated over all four years is ~ 120 K</t>
  </si>
  <si>
    <t>Terrestrial Ecology and Biodiversity</t>
  </si>
  <si>
    <t>Advanced Component Technology</t>
  </si>
  <si>
    <t>11 more awards were selected on 2/6/2009, bringing the total up to 44/120.  These were the "geophysics portion" of the program.   85 K This is the average for both new and continuing awards</t>
  </si>
  <si>
    <t>Near Earth Object Observations (NEOO)</t>
  </si>
  <si>
    <t>4  remain selectable.  The 7 awards are worth a total of $9.2M over three years, with an average of $450,000 each for the first year (FY 2008).</t>
  </si>
  <si>
    <t xml:space="preserve">Physical Oceanography </t>
  </si>
  <si>
    <t>Planetary Instrument Definition and Development</t>
    <phoneticPr fontId="2" type="noConversion"/>
  </si>
  <si>
    <t>The average 3-year grant size is $734K (year by year averages: Yr1-$245K, Yr2-$252K, Yr3-$236K).  The range in grant size was $418K - $2,211K for 3 years; there was one 2-year award totaling $360K over 2 years).</t>
  </si>
  <si>
    <t xml:space="preserve"> </t>
  </si>
  <si>
    <t>FUSE Legacy Science Program</t>
  </si>
  <si>
    <t>TerrEarth Sciencetrial Ecology</t>
    <phoneticPr fontId="2" type="noConversion"/>
  </si>
  <si>
    <t>6 Million total over the life of the awards</t>
  </si>
  <si>
    <t>Heliophysics Theory</t>
  </si>
  <si>
    <t>emails selecting 30 on 10/27/08 and nine additional selections were made in Feb. 2009</t>
  </si>
  <si>
    <t>Average total for the entire duration of the award was 426,000</t>
  </si>
  <si>
    <t>Heliophysics Guest Investigators</t>
  </si>
  <si>
    <t>NASA Energy and Water Cycle Study</t>
  </si>
  <si>
    <t xml:space="preserve">Mars Exploration Advanced Technologies </t>
  </si>
  <si>
    <t>Earth Science U.S. Participating Investigator</t>
  </si>
  <si>
    <t>FUSE Guest Investigator -- Cycle 8</t>
  </si>
  <si>
    <t>Decision Support through Earth-Sun Science Research Results</t>
  </si>
  <si>
    <t>ACCESS Advancing Collaborative Connections for Earth System Science</t>
    <phoneticPr fontId="2" type="noConversion"/>
  </si>
  <si>
    <t>Terrestrial Ecology</t>
  </si>
  <si>
    <t>Accelerating Operational Use of Research Data</t>
  </si>
  <si>
    <t>Discovery and Scout Mission Capabilities Expansion</t>
  </si>
  <si>
    <t>Atmospheric Composition: Research and Modeling-A (Ground Net.)</t>
  </si>
  <si>
    <t>Astrobiology: Exobiology and Evolutionary Biology</t>
  </si>
  <si>
    <t>Fermi Guest Investigator – Cycle 4</t>
    <phoneticPr fontId="2" type="noConversion"/>
  </si>
  <si>
    <t>Carbon Monitoring System</t>
    <phoneticPr fontId="2" type="noConversion"/>
  </si>
  <si>
    <t>Mars Instrument Development Project</t>
  </si>
  <si>
    <t>Supplemental Outreach Awards for ROSES Investigators II</t>
  </si>
  <si>
    <t>Geospace Science</t>
    <phoneticPr fontId="2" type="noConversion"/>
  </si>
  <si>
    <t xml:space="preserve">Causes and Consequences of the Minimum of Solar Cycle 24 </t>
    <phoneticPr fontId="2" type="noConversion"/>
  </si>
  <si>
    <t>Kepler Guest Observer – Cycle 3</t>
    <phoneticPr fontId="2" type="noConversion"/>
  </si>
  <si>
    <t>Southeast Asia Composition, Cloud, Climate Coupling Regional Study (SEAC4RS)</t>
    <phoneticPr fontId="2" type="noConversion"/>
  </si>
  <si>
    <t>Selected 4/7/06</t>
  </si>
  <si>
    <t>Selected 2/7/07. First year funding</t>
  </si>
  <si>
    <t>Impacts of Climate Variability and Change on NASA Centers and Facilities</t>
  </si>
  <si>
    <t>IceSAT 2 Science Definition Team</t>
  </si>
  <si>
    <t>I indicates the Sept 2010 due date</t>
  </si>
  <si>
    <t>Planetary Instrument Definition and Development</t>
  </si>
  <si>
    <t xml:space="preserve">SPICA Science Investigation Concept Studies   </t>
    <phoneticPr fontId="2" type="noConversion"/>
  </si>
  <si>
    <t xml:space="preserve">Swift Guest Investigator – Cycle 6 </t>
    <phoneticPr fontId="2" type="noConversion"/>
  </si>
  <si>
    <t xml:space="preserve">Technology Development for Exoplanet Missions </t>
    <phoneticPr fontId="2" type="noConversion"/>
  </si>
  <si>
    <t>Selected 7/13/07</t>
  </si>
  <si>
    <t>Atmospheric Composition: Science Advisory Group for the Glory Science Mission</t>
  </si>
  <si>
    <t>Wind Lidar Science</t>
  </si>
  <si>
    <t>Selected 9/1/05</t>
  </si>
  <si>
    <t>Terrestrial Planet Finder / Foundation Science</t>
  </si>
  <si>
    <t>GALEX Guest Investigator - Cycle 5</t>
  </si>
  <si>
    <t>Selected 3/31/06.  The award amount is the average over 3 years Jack Kaye notes higher at start, then declining.</t>
  </si>
  <si>
    <t>Solar Dynamics Observatory Science Center</t>
  </si>
  <si>
    <t>Recompetition of the GRACE Science Team</t>
  </si>
  <si>
    <t>Budgets under negotiation.  It is currently estimated that total funding for the selected investigations will total $9 million dollars to cover three programmatic years of research activity</t>
  </si>
  <si>
    <t xml:space="preserve">Heliophysics Guest Investigators Program (Geospace) </t>
    <phoneticPr fontId="2" type="noConversion"/>
  </si>
  <si>
    <t>Terrestrial Planet Finder Foundation Science</t>
  </si>
  <si>
    <t>Modeling, Analysis, and Prediction</t>
    <phoneticPr fontId="2" type="noConversion"/>
  </si>
  <si>
    <t>Final selection made in late May 2012</t>
    <phoneticPr fontId="2" type="noConversion"/>
  </si>
  <si>
    <t xml:space="preserve">Fellowships for Early Career Researchers </t>
  </si>
  <si>
    <t>GALEX Guest Investigator -- Cycle 3</t>
  </si>
  <si>
    <t>Supplemental Outreach Awards for ROSES Investigators I</t>
  </si>
  <si>
    <t>Origins of Solar Systems (Planetary)</t>
    <phoneticPr fontId="2" type="noConversion"/>
  </si>
  <si>
    <t>Planetary Protection Research</t>
    <phoneticPr fontId="2" type="noConversion"/>
  </si>
  <si>
    <t>Planetary Mission Data Analysis</t>
    <phoneticPr fontId="2" type="noConversion"/>
  </si>
  <si>
    <t>Selected 6/21/06</t>
  </si>
  <si>
    <t>Earth Science Applications Feasibility Studies: Public Health</t>
  </si>
  <si>
    <t>Climate and Biological Response: Research and Applications</t>
  </si>
  <si>
    <t>The start of 2 awards delayed until Year 2</t>
  </si>
  <si>
    <t xml:space="preserve">MOST U.S. Guest Observer – Cycle 2 </t>
    <phoneticPr fontId="2" type="noConversion"/>
  </si>
  <si>
    <t>Not offerred this year</t>
    <phoneticPr fontId="2" type="noConversion"/>
  </si>
  <si>
    <t>Advanced Electric Propulsion</t>
  </si>
  <si>
    <t>Selected 5/17/07</t>
  </si>
  <si>
    <t>Living with a Star Targeted Research and Technology: Strategic Capability</t>
  </si>
  <si>
    <t>LRO Participating Scientists</t>
  </si>
  <si>
    <t>Physical Oceanography</t>
  </si>
  <si>
    <t>Atmospheric CO2 Observations from Space</t>
  </si>
  <si>
    <t>NASA Energy &amp; Water Cycle Step-2</t>
  </si>
  <si>
    <t>ESSP Venture-class Science Investigations:  Earth Venture-1</t>
  </si>
  <si>
    <t>Suzaku Guest Observer – Cycle 5</t>
  </si>
  <si>
    <t>Suzaku Guest Observer - Cycle 4</t>
  </si>
  <si>
    <t>Mars Data Analysis</t>
  </si>
  <si>
    <t>Hurricane Field Experiment</t>
    <phoneticPr fontId="2" type="noConversion"/>
  </si>
  <si>
    <t xml:space="preserve">Interdisciplinary Research in Earth Science </t>
    <phoneticPr fontId="2" type="noConversion"/>
  </si>
  <si>
    <t>Ocean Biology and Biogeochemistry</t>
    <phoneticPr fontId="2" type="noConversion"/>
  </si>
  <si>
    <t xml:space="preserve">Ocean Vector Winds Science Team  </t>
    <phoneticPr fontId="2" type="noConversion"/>
  </si>
  <si>
    <t>1 grant at 135 K, a bunch of grants at 38 and a few at 25 K and some smaller ones and 13 unfunded foreign Pis</t>
    <phoneticPr fontId="2" type="noConversion"/>
  </si>
  <si>
    <t>Virtual Observatories for Solar and Space Physics Data</t>
  </si>
  <si>
    <t>Guest Investigator Studies with C/NOFS</t>
  </si>
  <si>
    <t>Supplemental Outreach I (Dec 08 due date)</t>
    <phoneticPr fontId="2" type="noConversion"/>
  </si>
  <si>
    <t>Advancing Collaborative Connections for Earth-Sun System Science</t>
  </si>
  <si>
    <t>Heliophysics Data Environment Enhancements</t>
  </si>
  <si>
    <t>Fermi Guest Investigator – Cycle 5</t>
    <phoneticPr fontId="2" type="noConversion"/>
  </si>
  <si>
    <t>Opportunities in Science Mission Directorate Education and Public Outreach</t>
  </si>
  <si>
    <t>This refers to proposals, not investigations -- suborbital projects may be split</t>
    <phoneticPr fontId="2" type="noConversion"/>
  </si>
  <si>
    <t>Atmospheric Composition: Laboratory Research</t>
  </si>
  <si>
    <t>FUSE Guest Investigator - Cycle 6</t>
  </si>
  <si>
    <t>2001 Mars Odyssey Participating Scientists</t>
  </si>
  <si>
    <t>SEC Guest Investigator</t>
  </si>
  <si>
    <t>NASA Energy and Water Cycle Study (NEWS)</t>
  </si>
  <si>
    <t>HyspIRI Preparatory Activities Using Existing Imagery</t>
  </si>
  <si>
    <t>MOST U.S. Guest Observer- Cycle 1</t>
  </si>
  <si>
    <t>Large Scale Biosphere-Atmosphere Experiment in Amazonia (LBA)</t>
  </si>
  <si>
    <t>Lunar Advanced Science and Exploration Research</t>
  </si>
  <si>
    <t>Geodetic Imaging</t>
  </si>
  <si>
    <t>Geodesy</t>
  </si>
  <si>
    <t>CloudSat and CALIPSO Science Team Recompete</t>
    <phoneticPr fontId="2" type="noConversion"/>
  </si>
  <si>
    <t>approximate</t>
  </si>
  <si>
    <t>The averages of awards for FY2009 and 2010 are $436K</t>
  </si>
  <si>
    <t>Ocean Salinity Science Team</t>
  </si>
  <si>
    <t xml:space="preserve">65 normal and 2 large awards made. Average for the 65 one and two year proposals was ~ 80 K (75 K for one year, about 84 K for the two year). The Average for the large projects: 192 K 
</t>
    <phoneticPr fontId="2" type="noConversion"/>
  </si>
  <si>
    <t>only 28 Accepted for funding</t>
    <phoneticPr fontId="2" type="noConversion"/>
  </si>
  <si>
    <t>Origins of Solar Systems (Planetary)</t>
  </si>
  <si>
    <t>Nancy Grace Roman Technology Fellowships</t>
  </si>
  <si>
    <t>Swift Guest Investigator – Cycle 8</t>
    <phoneticPr fontId="2" type="noConversion"/>
  </si>
  <si>
    <t xml:space="preserve">The average award amount is somewhat more complicated than implied: the average for the three categories within Geospace SR&amp;T were: LCAS = 356 K; IDP = 160 K and Reg = 118 K </t>
    <phoneticPr fontId="2" type="noConversion"/>
  </si>
  <si>
    <t>High Capability Instruments for Planetary Exploration</t>
  </si>
  <si>
    <t>5 addnl selection letters went out 3/28/08</t>
  </si>
  <si>
    <t>Lunar and Planetary Science U.S. Participating Investigator  (SALMON H1)</t>
    <phoneticPr fontId="2" type="noConversion"/>
  </si>
  <si>
    <t>Supplemental Outreach Awards for ROSES Investigators II</t>
    <phoneticPr fontId="2" type="noConversion"/>
  </si>
  <si>
    <t>364  is the average for all awards old and new</t>
  </si>
  <si>
    <t>Living With a Star Targeted Research and Technology: Strategic Capability</t>
  </si>
  <si>
    <t>Astrobiology: Exobiology and Evolutionary Biology</t>
    <phoneticPr fontId="2" type="noConversion"/>
  </si>
  <si>
    <t>INTEGRAL</t>
  </si>
  <si>
    <t>budgets being negotiated</t>
  </si>
  <si>
    <t>Planetary Mission Data Analysis</t>
  </si>
  <si>
    <t>Origins of Solar Systems</t>
  </si>
  <si>
    <t>Ice Cloud and Land Elevation Satellite (ICESat) and Cryosat</t>
  </si>
  <si>
    <t>Kepler Participating Scientists</t>
  </si>
  <si>
    <t>Ocean Surface Topography Science Team</t>
  </si>
  <si>
    <t xml:space="preserve">Received  66 step1 proposals, out of which 48 proposals were invited to submit full proposals. Selected 18 proposals.  </t>
  </si>
  <si>
    <t>Heliophysics Data Environment Enhancements</t>
    <phoneticPr fontId="2" type="noConversion"/>
  </si>
  <si>
    <t>Swift Guest Investigator - Cycle 5</t>
  </si>
  <si>
    <t xml:space="preserve">Tropical Cloud Systems and Processes </t>
  </si>
  <si>
    <t>Cryospheric Science</t>
  </si>
  <si>
    <t>MSL Participating Scientists Program</t>
  </si>
  <si>
    <t xml:space="preserve">Kepler Guest Observer – Cycle 2   </t>
    <phoneticPr fontId="2" type="noConversion"/>
  </si>
  <si>
    <t>Approximate. $12 million total in FY 08 and 09, grants from $250,000 to $1 million</t>
  </si>
  <si>
    <t>(US PIs only)</t>
  </si>
  <si>
    <t>Supplemental Outreach Awards for ROSES Investigators I</t>
    <phoneticPr fontId="2" type="noConversion"/>
  </si>
  <si>
    <t>NASA Energy and Water Cycle Study - Water Quality</t>
  </si>
  <si>
    <t>GALEX Guest Investigator -- Cycle 1</t>
  </si>
  <si>
    <t>Atmospheric Composition: Modeling and Analysis</t>
    <phoneticPr fontId="2" type="noConversion"/>
  </si>
  <si>
    <t>Letters sent 10/20</t>
  </si>
  <si>
    <t>ICESat-II Science Definition Team</t>
  </si>
  <si>
    <t>Deferred</t>
  </si>
  <si>
    <t>The Science of Terra and Aqua</t>
  </si>
  <si>
    <t>Average Duration of Awards:     3.25 years</t>
  </si>
  <si>
    <t>Astrophysics Strategic Mission Concept Studies</t>
  </si>
  <si>
    <t>Astrophysics Research and Analysis</t>
    <phoneticPr fontId="2" type="noConversion"/>
  </si>
  <si>
    <t>Strategic Astrophysics Technology</t>
    <phoneticPr fontId="2" type="noConversion"/>
  </si>
  <si>
    <t>Terrestrial Ecology</t>
    <phoneticPr fontId="2" type="noConversion"/>
  </si>
  <si>
    <t>Planetary Protection Research</t>
    <phoneticPr fontId="2" type="noConversion"/>
  </si>
  <si>
    <t>Virtual Observatories for Heliophysics Data</t>
    <phoneticPr fontId="2" type="noConversion"/>
  </si>
  <si>
    <t>Advanced Component Technology (ACT)</t>
  </si>
  <si>
    <t>Ocean Vector Winds Science Team</t>
  </si>
  <si>
    <t>2 additional selections made in early Feb 2009</t>
  </si>
  <si>
    <t>EARTH SCIENCE OUTREACH INVESTIGATOR AWARDS</t>
  </si>
  <si>
    <t>Cassini Data Analysis</t>
    <phoneticPr fontId="2" type="noConversion"/>
  </si>
  <si>
    <t>Suzaku Guest Observer -- Cycle 2</t>
  </si>
  <si>
    <t>Earth Science Applications Feasibility Studies</t>
  </si>
  <si>
    <t>Selected 4/4/06</t>
  </si>
  <si>
    <t>Selected 3/31/06</t>
  </si>
  <si>
    <t>Selected 11/14/05</t>
  </si>
  <si>
    <t>Atmospheric Composition: Aura Science Team</t>
  </si>
  <si>
    <t>INSPIRING THE NEXT GENERATION OF EARTH EXPLORERS; INTEGRATED SOLUTIONS FOR K-16 AND INFORMAL EDUC</t>
  </si>
  <si>
    <t>Stardust Sample Analysis</t>
  </si>
  <si>
    <t>Atmospheric Composition: Tropical Composition, Cloud, and Climate Coupling Experiment (TC4)</t>
  </si>
  <si>
    <t>CLARREO Science Team</t>
  </si>
  <si>
    <t>Stardust Participating Scientists</t>
  </si>
  <si>
    <t>Hyabusa Participating Scientists</t>
  </si>
  <si>
    <t>Opportunities in Education and Public Outreach for Earth and Space Science EPOESS</t>
    <phoneticPr fontId="2" type="noConversion"/>
  </si>
  <si>
    <t>Decision Support through Earth Science Research Results</t>
  </si>
  <si>
    <t>SMAP Science Definition Team</t>
  </si>
  <si>
    <t>Oceans &amp; Ice</t>
  </si>
  <si>
    <t xml:space="preserve">Geospace Sciences  LCAS </t>
  </si>
  <si>
    <t>3400ksec proposed, 1300 ksec selected</t>
  </si>
  <si>
    <t xml:space="preserve">International Polar Year </t>
  </si>
  <si>
    <t>Making Earth System data records for Use in Research Environment</t>
  </si>
  <si>
    <t>Living With a Star Targeted Research and Technology: NASA/NSF Partnership for Collaborative Space Weather Modeling</t>
  </si>
  <si>
    <t>Advanced Information Systems Technology (AIST)</t>
  </si>
  <si>
    <t>Advanced Information Systems Research</t>
  </si>
  <si>
    <t>Heliophysics</t>
  </si>
  <si>
    <t>Carbon Cycle Science</t>
  </si>
  <si>
    <t>Suzaku Guest Observer -- Cycle 3</t>
  </si>
  <si>
    <t>Terrestrial Hydrology</t>
  </si>
  <si>
    <t>Kepler Guest Observer - Cycle 1</t>
  </si>
  <si>
    <t>Swift Guest Investigator – Cycle 7</t>
    <phoneticPr fontId="2" type="noConversion"/>
  </si>
  <si>
    <t>Origins Science Mission Concept Studies</t>
  </si>
  <si>
    <t>Dawn at Vesta Participating Scientists</t>
  </si>
  <si>
    <t>Fermi Guest Investigator – Cycle 3</t>
  </si>
  <si>
    <t>Astrophysics Research and Analysis</t>
  </si>
  <si>
    <t>26 selected in may, +9 more 8/20/09</t>
    <phoneticPr fontId="2" type="noConversion"/>
  </si>
  <si>
    <t>intial selections 10/17/08 two more made 3/13</t>
    <phoneticPr fontId="2" type="noConversion"/>
  </si>
  <si>
    <t>GALEX Guest investigator – Cycle 6</t>
    <phoneticPr fontId="2" type="noConversion"/>
  </si>
  <si>
    <t>Atmospheric Composition: Mid-Latitude Airborne Cirrus PropertiEarth Science Experiment</t>
    <phoneticPr fontId="2" type="noConversion"/>
  </si>
  <si>
    <t>Heliophysics Guest Investigators Program (S&amp;H only)</t>
    <phoneticPr fontId="2" type="noConversion"/>
  </si>
  <si>
    <t>Cosmochemistry</t>
    <phoneticPr fontId="2" type="noConversion"/>
  </si>
  <si>
    <t>Planetary Atmospheres (PATM)</t>
    <phoneticPr fontId="2" type="noConversion"/>
  </si>
  <si>
    <t>Precipitation Science</t>
  </si>
  <si>
    <t>Lunar Advanced Science and Exploration Research</t>
    <phoneticPr fontId="2" type="noConversion"/>
  </si>
  <si>
    <t>Concept Studies for the Joint Dark Energy Mission</t>
  </si>
  <si>
    <t>Applied Information Systems Research</t>
  </si>
  <si>
    <t xml:space="preserve">Avg of 471 K total if funded for all three years as budgeted.  </t>
  </si>
  <si>
    <t>Selected 5/22/07</t>
  </si>
  <si>
    <t>Cassini Data Analysis</t>
  </si>
  <si>
    <t>Rossi X-ray Timing Explorer Guest Observer – Cycle 11</t>
  </si>
  <si>
    <t>Space Archaeology</t>
  </si>
  <si>
    <t>Interdisciplinary Exploration Science</t>
  </si>
  <si>
    <t>GLAST Cycle I</t>
  </si>
  <si>
    <t>International Heliophysical Year Research</t>
  </si>
  <si>
    <t>Atmospheric Composition: Research and Modeling-B</t>
  </si>
  <si>
    <t>A total dollar value over a three-year period of approximately $25 million</t>
  </si>
  <si>
    <t>Concept Studies for Lunar Sortie Science Opportunities</t>
  </si>
  <si>
    <t>Einstein Probes</t>
  </si>
  <si>
    <t>Interdisciplinary Research in Earth Science</t>
  </si>
  <si>
    <t>NASA African Monsoon Multidisciplinary Activities (NAMMA)</t>
  </si>
  <si>
    <t>Living With a Star Space Environment Testbeds</t>
  </si>
  <si>
    <t>cancelled</t>
  </si>
  <si>
    <t xml:space="preserve">Total value of the selected proposals: ~$2.3M
</t>
  </si>
  <si>
    <t>Venus Express</t>
  </si>
  <si>
    <t>International Polar Year Education and Public Outreach</t>
  </si>
  <si>
    <t>Astro E2/Suzaku Guest Observer – Cycle 1 Resolicitation</t>
  </si>
  <si>
    <t>Members of the Euclid Science Team</t>
  </si>
  <si>
    <t>Selected 5/8/06</t>
  </si>
  <si>
    <t>two year awards</t>
  </si>
  <si>
    <t>Average award size skewed by one large award. Subsequently two one year awards were selected. If those two are included the selection rate is 14%</t>
    <phoneticPr fontId="2" type="noConversion"/>
  </si>
  <si>
    <t>Beyond Einstein Foundation Science</t>
  </si>
  <si>
    <t>only 9 full one was a partial (one year) award</t>
  </si>
  <si>
    <t>Planetary Science</t>
    <phoneticPr fontId="2" type="noConversion"/>
  </si>
  <si>
    <t>Planetary Astronomy (PAST)</t>
    <phoneticPr fontId="2" type="noConversion"/>
  </si>
  <si>
    <t>Astrophysics</t>
  </si>
  <si>
    <t xml:space="preserve">61 proposals were selected (for time) out of a total of 182 submitted, which represents ~34% success rate, but those 182 prposals submitted included 14 foreign-PI so stats are calculated based on 39 funded out of 168 US proposals = 23%. There was also one US PI without funding request. Time oversubscribed: 3-4 (depending on categories: ToO, Total visits, funding, ...) </t>
    <phoneticPr fontId="2" type="noConversion"/>
  </si>
  <si>
    <t>One was non compliant so it was 15/98 viable proposals</t>
    <phoneticPr fontId="2" type="noConversion"/>
  </si>
  <si>
    <t>StudiEarth Science with ICEarth Scienceat and CryoSat-2</t>
    <phoneticPr fontId="2" type="noConversion"/>
  </si>
  <si>
    <t>Planetary Geology and Geophysics (PGG)</t>
    <phoneticPr fontId="2" type="noConversion"/>
  </si>
  <si>
    <t>Mars Fundamental Research (MFRP)</t>
  </si>
  <si>
    <t>Mars Fundamental Research (MFRP)</t>
    <phoneticPr fontId="2" type="noConversion"/>
  </si>
  <si>
    <t>Planetary Astronomy (PAST)</t>
  </si>
  <si>
    <t>Atmospheric Composition: Modeling and Analysis</t>
  </si>
  <si>
    <t>Cosmochemistry</t>
  </si>
  <si>
    <t>N/A</t>
  </si>
  <si>
    <t xml:space="preserve">Geospace Sciences  SR&amp;T </t>
  </si>
  <si>
    <t>Supplemental Education Awards for ROSES Investigators  I</t>
    <phoneticPr fontId="2" type="noConversion"/>
  </si>
  <si>
    <t>History of Scientific Exploration of Earth and Space</t>
  </si>
  <si>
    <t>Instrument Incubator</t>
  </si>
  <si>
    <t>GALEX Guest Investigator -- Cycle 2</t>
  </si>
  <si>
    <t>Selected 12/29/06</t>
  </si>
  <si>
    <t>Laboratory Analysis of Returned Samples</t>
  </si>
  <si>
    <t>Atmospheric Composition, field: Surface, Balloon, and Airborne Observations</t>
  </si>
  <si>
    <t>Land-Cover/Land-Use Change</t>
  </si>
  <si>
    <t>Geospace Science</t>
  </si>
  <si>
    <t>Living With a Star Targeted Research and Technology</t>
  </si>
  <si>
    <t>Swift Guest Investigator – Cycle 2</t>
  </si>
  <si>
    <t>SMD Division</t>
  </si>
  <si>
    <t>Biodiversity</t>
  </si>
  <si>
    <t>Modeling, Analysis, and Prediction</t>
  </si>
  <si>
    <t>Airborne Instrument Technology Transition</t>
  </si>
  <si>
    <t>Solicitation or Program Element Title</t>
  </si>
  <si>
    <t>Planetary Atmospheres (PATM)</t>
  </si>
  <si>
    <t>GALEX Guest Investigator -- Cycle 4</t>
  </si>
  <si>
    <t>Kepler Guest Observer – Cycle 4</t>
    <phoneticPr fontId="2" type="noConversion"/>
  </si>
  <si>
    <t>\</t>
    <phoneticPr fontId="2" type="noConversion"/>
  </si>
  <si>
    <t>Earth Science for Decision Making: Gulf of Mexico Region</t>
  </si>
  <si>
    <t>Land Cover/Land Use Change (LCLUC)</t>
  </si>
  <si>
    <t>North American Carbon Program</t>
  </si>
  <si>
    <t>Satellite Calibration Interconsistency Studies</t>
  </si>
  <si>
    <t>Selected 6/4/07</t>
  </si>
  <si>
    <t>Selected 12/8/06</t>
  </si>
  <si>
    <t>Swift Guest Investigator -- Cycle 4</t>
  </si>
  <si>
    <t>Land Cover/Land Use Change</t>
  </si>
  <si>
    <t>I indicates the Sept 2010 due date</t>
    <phoneticPr fontId="2" type="noConversion"/>
  </si>
  <si>
    <t xml:space="preserve">Avg new award in program year 1 for Geospace SR&amp;t is 158 but it breaks out as follows: LCAS = 448 K; IDP = 109 K and Reg = 107 K </t>
    <phoneticPr fontId="2" type="noConversion"/>
  </si>
  <si>
    <t>This number is approximate. Average was 116 for S&amp;H portion (not Geospace)</t>
    <phoneticPr fontId="2" type="noConversion"/>
  </si>
  <si>
    <t>We were hoping to be able to fund with the anticipated plus-up to the NEOO program but we were under a CR that fiscal year and so plus-up was delayed until FY 2012</t>
    <phoneticPr fontId="2" type="noConversion"/>
  </si>
  <si>
    <t>Instrument Incubator Program</t>
  </si>
  <si>
    <t>Atmospheric Composition: Modeling and Analysis</t>
    <phoneticPr fontId="2" type="noConversion"/>
  </si>
  <si>
    <t>Terrestrial Planet Finder</t>
  </si>
  <si>
    <t>Heliophysics</t>
    <phoneticPr fontId="2" type="noConversion"/>
  </si>
  <si>
    <t>Space Science Vision Missions</t>
  </si>
  <si>
    <t>Selected 6/29/06.</t>
  </si>
  <si>
    <t>Atmospheric Composition- B (Kinetics)</t>
  </si>
  <si>
    <t>Planetary Data System Nodes NRA</t>
  </si>
  <si>
    <t>Remote Sensing Science for Carbon and Climate</t>
  </si>
  <si>
    <t>3 additional selections made 1/23/09</t>
  </si>
  <si>
    <t xml:space="preserve">Avg new award in program year 1: LCAS = 483 K; IDP = 102 K and Reg = 119 K </t>
    <phoneticPr fontId="2" type="noConversion"/>
  </si>
  <si>
    <t xml:space="preserve">Avg new award in program year 1: LCAS = 621 K; IDP = 133 K and Reg = 115 K </t>
    <phoneticPr fontId="2" type="noConversion"/>
  </si>
  <si>
    <t>5 years each at 700 K/year</t>
    <phoneticPr fontId="2" type="noConversion"/>
  </si>
  <si>
    <t>HyspIRI Preparatory Airborne Activities and Associated Science</t>
  </si>
  <si>
    <t>Carbon Monitoring System</t>
  </si>
  <si>
    <t>Computational Modeling Algorithms and Cyberinfrastructure</t>
  </si>
  <si>
    <t>Hurricane Science Research Program</t>
  </si>
  <si>
    <t>Earth Science Applications: Disasters</t>
  </si>
  <si>
    <t>Advanced Information Systems Technology</t>
  </si>
  <si>
    <t>Also one partial (1 Yr) selection not included. This is actually out of 61 proposals because I took on one PGG submission that was not in that scope. Of the 14 PAST selections so far, three were funded by NEOO if that matters</t>
    <phoneticPr fontId="2" type="noConversion"/>
  </si>
  <si>
    <t>5 selected doesn’t inclue one in the selectable category. Grant sizes range from 50-259 K</t>
    <phoneticPr fontId="2" type="noConversion"/>
  </si>
  <si>
    <t>Additional selection 8/12/09</t>
    <phoneticPr fontId="2" type="noConversion"/>
  </si>
  <si>
    <t xml:space="preserve">Total proposed = 134 if you include Co-I proposals.  125 independent investigations proposed. 28 fully-funded and 5 partially funded investigations.18 investigations in the selectable range for which a decision has been deferred. 3 proposals were declared noncompliant. Detailed funding information:    Year 1 = $266,620 (37 proposals)
   Year 2 = $300,543 (32 proposals)
   Year 3 = $304,474 (27 proposals)
   Year 4 = $308,649 (12 proposals)
   Year 5 = $270,379 ( 1 proposal)
AVERAGE TOTAL = $856,142
 AVERAGE YEARLY = $290,617   
</t>
    <phoneticPr fontId="2" type="noConversion"/>
  </si>
  <si>
    <t>There is one foreign proposal</t>
    <phoneticPr fontId="2" type="noConversion"/>
  </si>
  <si>
    <t>Two were to foreign PIs</t>
    <phoneticPr fontId="2" type="noConversion"/>
  </si>
  <si>
    <t>Initial selections announced: 4/24/2009, then addnl selections 5/12/2009)</t>
    <phoneticPr fontId="2" type="noConversion"/>
  </si>
  <si>
    <t>2 additional selections made in June 2009</t>
    <phoneticPr fontId="2" type="noConversion"/>
  </si>
  <si>
    <t>PME proposal not included. 24 full selects, 6 partial bridge funding awards not included in selected column</t>
    <phoneticPr fontId="2" type="noConversion"/>
  </si>
  <si>
    <t>PME proposal not included. 27 full selects, 2 partial bridge funding awards not included in selected column</t>
    <phoneticPr fontId="2" type="noConversion"/>
  </si>
  <si>
    <t xml:space="preserve">Avg new award in program year 1: LCAS = 220 K; IDP =  N/A and Reg = 124 K </t>
    <phoneticPr fontId="2" type="noConversion"/>
  </si>
  <si>
    <t xml:space="preserve">Avg new award in program year 1: LCAS = 326 K; IDP = 171 and Reg = 125 K </t>
    <phoneticPr fontId="2" type="noConversion"/>
  </si>
  <si>
    <t>Not Solicited in ROSES 2009</t>
    <phoneticPr fontId="2" type="noConversion"/>
  </si>
  <si>
    <t>Plus two partial selections</t>
  </si>
  <si>
    <t>Plus two partial selections</t>
    <phoneticPr fontId="2" type="noConversion"/>
  </si>
  <si>
    <t>NA</t>
    <phoneticPr fontId="2" type="noConversion"/>
  </si>
  <si>
    <t>In addition to the 3 full selections (one for three years in duration, two for four years in duration) two more were selected for one year pilot studies.</t>
    <phoneticPr fontId="2" type="noConversion"/>
  </si>
  <si>
    <t>SERVIR Applied Sciences Team</t>
  </si>
  <si>
    <t>Planetary Geology and Geophysics (PGG)</t>
  </si>
  <si>
    <t xml:space="preserve">One full PME not included here. Triage letters sent after 140 days, final letters sent after 290 days. Selectables remain pending budget. </t>
    <phoneticPr fontId="2" type="noConversion"/>
  </si>
  <si>
    <t>Moon and Mars Analog Mission Activities (MMAMA)</t>
    <phoneticPr fontId="2" type="noConversion"/>
  </si>
  <si>
    <t>Atmospheric Composition- A (Ozone Monitoring Instrument; OMI)</t>
  </si>
  <si>
    <t>Earth Science</t>
  </si>
  <si>
    <t xml:space="preserve">Mars Reconnaissance Orbiter Participating Scientists </t>
  </si>
  <si>
    <t>92 proposals from US institutions. 8 of the 18 selected included Participating Scientist (PS) awards as well. All 18 are US only. There were also 8 foreign proposals for the PS only.</t>
    <phoneticPr fontId="2" type="noConversion"/>
  </si>
  <si>
    <t xml:space="preserve">Atmospheric Composition: Aura Science Team </t>
  </si>
  <si>
    <t>Success rate by dollars awarded/requested = $1.0M/$2.75M = 36%</t>
  </si>
  <si>
    <t>CloudSat and CALIPSO Science Team and Modeling/Analysis of A-Train Related Data</t>
  </si>
  <si>
    <t>GNSS Remote Sensing Science Team</t>
  </si>
  <si>
    <t>Notified on 28 February 2011 101 days after due date (by posting the target list on the Suzaku web page)</t>
    <phoneticPr fontId="2" type="noConversion"/>
  </si>
  <si>
    <t>Precipitation Science</t>
    <phoneticPr fontId="2" type="noConversion"/>
  </si>
  <si>
    <t>Space Archaeology</t>
    <phoneticPr fontId="2" type="noConversion"/>
  </si>
  <si>
    <t>137 proposals received. 1 declared non-compliant and returned. 136 reviewed; 32 fully selected, 6 partially selected, &amp; 2 pilot studies awarded</t>
  </si>
  <si>
    <t>New awards in 2009 range from less than 50 to over 200 K</t>
    <phoneticPr fontId="2" type="noConversion"/>
  </si>
  <si>
    <t>email sent March 27, 2009.  Official letters went out 4/10/2009</t>
    <phoneticPr fontId="2" type="noConversion"/>
  </si>
  <si>
    <t>Virtual Observatories for Heliophysics Data</t>
  </si>
  <si>
    <t>Advancing Collaborative Connections for Earth System Science (ACCESS)</t>
  </si>
  <si>
    <t>Each for a $250K, 6 month Phase-I study effort "with the possibility to continue via down-select to Phase II and Phase III" as described in the ROSES announcement. 
We expect to be able to afford to continue only one of the concepts into Phases II &amp; III.</t>
    <phoneticPr fontId="2" type="noConversion"/>
  </si>
  <si>
    <t>RXTE Guest Investigator - Cycle 10</t>
  </si>
  <si>
    <t>Glory Science Team</t>
    <phoneticPr fontId="2" type="noConversion"/>
  </si>
  <si>
    <t>14 of 38 SDT selected; 1 Team Leader selected on 9/18/08</t>
  </si>
  <si>
    <t>Laboratory Analysis of Returned Samples</t>
    <phoneticPr fontId="2" type="noConversion"/>
  </si>
  <si>
    <t>Origins of Solar Systems (Astro)</t>
  </si>
  <si>
    <t>Earth Science Applications: Wildland Fires</t>
    <phoneticPr fontId="2" type="noConversion"/>
  </si>
  <si>
    <t>Cosmochemistry</t>
    <phoneticPr fontId="2" type="noConversion"/>
  </si>
  <si>
    <t>In-Space Propulsion - Cycle 3</t>
  </si>
  <si>
    <t>Avg new award in program year 1: LCAS = 330 K; IDP = 220 K and Reg = 113 K</t>
    <phoneticPr fontId="2" type="noConversion"/>
  </si>
  <si>
    <t xml:space="preserve">Triage letters sent after 140 days. Final Letters sent after 290 days. Selectables remain pending budget. </t>
    <phoneticPr fontId="2" type="noConversion"/>
  </si>
  <si>
    <t>Approved amounts were $1,695k, $1,537k &amp; $1,267k  in FY9, 10, &amp; 11 respectively.</t>
    <phoneticPr fontId="2" type="noConversion"/>
  </si>
  <si>
    <t xml:space="preserve"> Does not include PME. $4.151 M in new awards, $14.4 M total awarded in 2007</t>
    <phoneticPr fontId="2" type="noConversion"/>
  </si>
  <si>
    <t>Total value of the selected proposals ~ 2.6 M</t>
    <phoneticPr fontId="2" type="noConversion"/>
  </si>
  <si>
    <t>82 is approximate.  Approved amounts were 1,069k in FY 08  $  396k in FY 09 and  $ 358k in FY 10</t>
    <phoneticPr fontId="2" type="noConversion"/>
  </si>
  <si>
    <t>Funds sent out in FY 08 &amp; 09 were $1,952k  &amp; $1,376k respectively</t>
    <phoneticPr fontId="2" type="noConversion"/>
  </si>
  <si>
    <t>Plus 4 from foreign PIs/institutions.17 proposals were funded.Proposals due:  20 January 2012, Proposers notified of selection decisions: 27 April 2012, Time from submission to notification: 98 days.</t>
    <phoneticPr fontId="2" type="noConversion"/>
  </si>
  <si>
    <t>Planetary Atmospheres (PATM)</t>
    <phoneticPr fontId="2" type="noConversion"/>
  </si>
  <si>
    <t>Science Definition Team for the DESDynI-Radar Mission</t>
  </si>
  <si>
    <t>GRAIL Guest Scientist Program</t>
  </si>
  <si>
    <t>Outer Planets Research</t>
  </si>
  <si>
    <t>Earth Science Applications: Water Resources</t>
  </si>
  <si>
    <t>II indicates the March 2011 due date</t>
    <phoneticPr fontId="2" type="noConversion"/>
  </si>
  <si>
    <t>36 selected 10/21/2009. Addnl selection 2/23/2010</t>
    <phoneticPr fontId="2" type="noConversion"/>
  </si>
  <si>
    <t>137 proposals received. 1 declared non-compliant and returned. 136 reviewed; 32 fully selected, 6 partially selected, &amp; 2 pilot studies awarded</t>
    <phoneticPr fontId="2" type="noConversion"/>
  </si>
  <si>
    <t>Planetary Science</t>
    <phoneticPr fontId="2" type="noConversion"/>
  </si>
  <si>
    <t>The selection rate is for all proposers. There were only 25 step-2 proposals so the selection rate for step-2 proposers was 7/25 = 28%</t>
    <phoneticPr fontId="2" type="noConversion"/>
  </si>
  <si>
    <t xml:space="preserve">Avg new award in program year 1: LCAS = 359 K; IDP = 147 K and Reg = 121 K </t>
    <phoneticPr fontId="2" type="noConversion"/>
  </si>
  <si>
    <t xml:space="preserve">Avg new award in program year 1 for SHP SR&amp;T is 191 but it breaks out as follows: LCAS = 490 K; IDP = 154 K and Reg = 140 K </t>
    <phoneticPr fontId="2" type="noConversion"/>
  </si>
  <si>
    <t>Kepler Participating Scientists 2</t>
    <phoneticPr fontId="2" type="noConversion"/>
  </si>
  <si>
    <t xml:space="preserve">SEC Theory </t>
  </si>
  <si>
    <t>Modeling, Analysis and Prediction Climate Variability and Change</t>
  </si>
  <si>
    <t>IceBridge</t>
  </si>
  <si>
    <t>IceBridge: Support for 2010 Activities</t>
  </si>
  <si>
    <t>SEC Guest Investigators</t>
  </si>
  <si>
    <t>134 days after the May 20 proposal due date</t>
    <phoneticPr fontId="2" type="noConversion"/>
  </si>
  <si>
    <t>Additional selections were made in Sept 09 and again in Nov.  Some selectables may remain.  110 proposals were received but only 100 reviewed.</t>
    <phoneticPr fontId="2" type="noConversion"/>
  </si>
  <si>
    <t xml:space="preserve">Results for subelements 1&amp;2 (Decadal Survey Mission Preparation and Scoping Studies) only 9 selected 1/16/2009.  Results for subelements 3  &amp; 4 (Northern High Latitude Studies and Synthesis, Integration, and Impacts Studies) 8 selected 5/1/2009. Final 3 selections in July 2009. </t>
    <phoneticPr fontId="2" type="noConversion"/>
  </si>
  <si>
    <t>Moon and Mars Analog Mission Activities (MMAMA)</t>
  </si>
  <si>
    <t>Note that the avg award size has nearly doubled from previous years, due in large part to HEO’s lack of field campaigns that used to provide the logistics and support structure for MMAMA projects which diminished their apparent cost.</t>
  </si>
  <si>
    <t>One of the two awards was not full funding.</t>
  </si>
  <si>
    <t>including 2 partial selections, 4 pilot studies.</t>
  </si>
  <si>
    <t>1 also received bridge funding, not included in the 8 given in column E.</t>
  </si>
  <si>
    <t>Swift Guest Investigator – Cycle 9</t>
  </si>
  <si>
    <t>Surface Water and Ocean Topography Mission SDT</t>
  </si>
  <si>
    <t>Making Earth System data records for Use in Research Environments</t>
  </si>
  <si>
    <t>Precipitation Measurement Missions (PMM) Science Team</t>
  </si>
  <si>
    <t>Atmospheric Composition: Upper Atmospheric Composition Observations</t>
  </si>
  <si>
    <t>Astrobiology Science and Technology Instrument Development (ASTID)</t>
  </si>
  <si>
    <t>Astrobiology Science and Technology for Exploring Planets (ASTEP)</t>
  </si>
  <si>
    <t>Mars Exploration Rovers (MER) Participating Scientists</t>
  </si>
  <si>
    <t>Award sizes ranged from $37K to $160K. Hope to make more selections later in the year</t>
  </si>
  <si>
    <t>12 full plus two partial selections as well. Award size is $108K when partials averaged in with full awards. Awards ranged from $54K to $150K</t>
  </si>
  <si>
    <t xml:space="preserve">Of these 9 were selected as participating scientists as well. Two more partial awards were made. The average award size doesn’t include PS. With PS its ~105 K. </t>
  </si>
  <si>
    <t>PIs notified 118 days after the due date and 7 1/2 weeks after the last review day</t>
  </si>
  <si>
    <t>In-Space Propulsion</t>
  </si>
  <si>
    <t>Max thinks that there were 9 additional partial selections this year</t>
  </si>
  <si>
    <t>Kepler Guest Observer – Cycle 5</t>
  </si>
  <si>
    <t>Fermi Guest Investigator – Cycle 6</t>
  </si>
  <si>
    <t>Euclid Science Team</t>
  </si>
  <si>
    <t>50 submitted but 2 were non compliant. Including additional late selections</t>
  </si>
  <si>
    <t>Average award size does not include Carto, NESSF, ECF, etc. Also 6 seed or bridge awards</t>
  </si>
  <si>
    <t>Average award size does not include Carto, NESSF, ECF, etc. Plus 6 seed or bridge awards</t>
  </si>
  <si>
    <t>Maven Participating Scientist Program</t>
  </si>
  <si>
    <t xml:space="preserve">Stats given are for US investigations only. Non-US Institutions: 2/9 (22%) selection rate </t>
  </si>
  <si>
    <t>Theoretical and Computational Astrophysics Networks</t>
  </si>
  <si>
    <t>PIs were notified 118 days after the due date.</t>
  </si>
  <si>
    <t>In addition there was a single one year "bridge" award. Updated 8/13 need to update average first year award</t>
  </si>
  <si>
    <t>CloudSat and CALIPSO Science Team Recompete</t>
  </si>
  <si>
    <t>Development and Testing of Potential Indicators For The National Climate Assessment</t>
  </si>
  <si>
    <t>Studies with ICESat and CryoSat-2</t>
  </si>
  <si>
    <t>Maturation of Instruments for Solar System Exploration (MatISSE)</t>
  </si>
  <si>
    <t>LADEE Guest Investigator Program</t>
  </si>
  <si>
    <t>Weather</t>
  </si>
  <si>
    <t>Originally it was 25 Proposals selected (22 were to be funded; 3 foreign Pis not funded) but then the failure of a second of Kepler's 4 on-board reaction wheels left the spacecraft incapable of maintaining the fine pointing performance critical to the mission’s high-precision photometric measurements. On 8/27 Dr. Hudgins wrote "there is no longer any realistic hope that it will be possible to execute any of the proposed Cycle 5 GO programs, and that all the proposals submitted to the program must be declined."</t>
  </si>
  <si>
    <t>ROSES year</t>
  </si>
  <si>
    <t>IceBridge Science Team</t>
  </si>
  <si>
    <t>All decisions communicated by email on 10/24</t>
  </si>
  <si>
    <t>In-Space Validation of Earth Science Technologies</t>
  </si>
  <si>
    <t>Kepler Participating Scientist Program</t>
  </si>
  <si>
    <t>Ecological Forecasting for Conservation and Natural Resource Management</t>
  </si>
  <si>
    <t>NASA Data for Operation and Assessment</t>
  </si>
  <si>
    <t xml:space="preserve">11/13, selections made for one Subelement but the others are still to come, thus the selection rate will rise. </t>
  </si>
  <si>
    <t xml:space="preserve">Of the 45 recommended for selection 7 do not receive any funding. Received 38 proposals with Budgets but one was a Large project (96K). With the large project the median proposed budget was ~32K and the median award given was 30 K. Without the large Project the median proposed was ~30K Average awarded was 28K. 
</t>
  </si>
  <si>
    <t>9/11 APRA PIs informed of decisions, 173 days after the due date and 12 weeks after the end of the review. 23 of 178 compliant proposals selected in whole or part (13%).  A further 23 proposals held as selectable. $8.8M in year-1 funding awarded, of $78M requested -- 11% of request. 10 more fully or partially selected in November.</t>
  </si>
  <si>
    <t>Planetary Instrument Concepts for the Advancement of Solar System Observations</t>
  </si>
  <si>
    <t>Instrument Concepts for Europa Exploration</t>
  </si>
  <si>
    <t>Sea Level Rise</t>
  </si>
  <si>
    <t xml:space="preserve"> proposers notified by 2/20/2014</t>
  </si>
  <si>
    <t>SOFIA GO Cycle 2</t>
  </si>
  <si>
    <t>Spitzer GO Cycle 12</t>
  </si>
  <si>
    <t>Swift Guest Investigator – Cycle 10</t>
  </si>
  <si>
    <t>NOTE: Was covered by the MATisse Program</t>
  </si>
  <si>
    <t>Note: only 144 were reviewed</t>
  </si>
  <si>
    <t xml:space="preserve">There were 6 severe descopes in COS, one of which was a partial-year bridge award which I don’t normally count as a selection.  There were 24 full selections, and 5 partial, plus one bridge. </t>
  </si>
  <si>
    <t>We received 117 proposals, 4 were found non-compliant so only 113 were peer reviewed</t>
  </si>
  <si>
    <t>This was an interagency call and the 41/235 = 17% reflects the overall selections. Here is the breakout: 23 ½ selected by NASA (we will co-fund one with NOAA – that is why the ½) 17 ½ recommended for award by other agencies (6 ½ USDA; 8 ½ DOE; 2 ½ NOAA).</t>
  </si>
  <si>
    <t>9 proposals totaling $5.2M in Year 1 awards were selected.  In addition, there were 4 SAT TDEM proposals that were highly-rated and relevant to the AFTA/WFIRST coronagraph element that were selected, but tossed over the fence to the AFTA/WFIRST study office for funding.</t>
  </si>
  <si>
    <t>Terra and Aqua – Algorithms – Existing Data Products</t>
  </si>
  <si>
    <t>214 submitted. 2 were moved to A.46 and others withdrawn or non compliant</t>
  </si>
  <si>
    <t>Cross division</t>
  </si>
  <si>
    <t>Emerging Worlds Step-1</t>
  </si>
  <si>
    <t>Step-1 proposals in this program are not evaluated, selected or declined.</t>
  </si>
  <si>
    <t>Initial 14 selections from fall 2013 increased to 23 fully-funded out of 113 (20%) plus 1 partial in Spring 2014</t>
  </si>
  <si>
    <t>Initial 15 selections plus 1 partial from fall 2013 increased to 20 fully-funded plus 1 partial in Spring 2014</t>
  </si>
  <si>
    <t>On 12/05 first 5 selections have been made. In spring more selections were made bringing the total up to 13. 2 selectables remain.</t>
  </si>
  <si>
    <t>Step-2 only</t>
  </si>
  <si>
    <t xml:space="preserve">Geospace Low Cost Access to Space </t>
  </si>
  <si>
    <t xml:space="preserve">Geospace Instrument Development and Enabling Science </t>
  </si>
  <si>
    <t>Geospace Heliophysics Guest Investigators program</t>
  </si>
  <si>
    <t>Geospace Supporting Research Program</t>
  </si>
  <si>
    <t>Step-2 only. The Guest Investigators program (GIP) was not offered as a stand-alone element of the ROSES 2012 NRA, but it was an element of B.3 Geospace</t>
  </si>
  <si>
    <t>Step-2 only. The IDES was not offered as a stand-alone element of the ROSES 2012 NRA, but it was an element of B.3 Geospace</t>
  </si>
  <si>
    <t>Step-2 only. The LCAS was not offered as a stand-alone element of the ROSES 2012 NRA, but it was an element of B.3 Geospace</t>
  </si>
  <si>
    <t>Step-2 only. The SR was not offered as a stand-alone element of the ROSES 2012 NRA, but it was an element of B.3 Geospace</t>
  </si>
  <si>
    <t xml:space="preserve">Heliophysics Grand Challenges </t>
  </si>
  <si>
    <t xml:space="preserve">Heliophysics Infrastructure and Data Environment Enhancements </t>
  </si>
  <si>
    <t>4 remain selectable. Award sizes range from ~85 to ~600 K</t>
  </si>
  <si>
    <t>This program is joint with NSF. NASA selected 10 proposals (3 investigations) and NSF plans to select the same number (their selection is not officially done until all the paperwork is complete). So that would be a 19% selection rate out of 53 whihc woudl be our half of the total 106.  Each agency has allocated $1.5M for year-1 funding. Responses were sent 126 days after proposals were received</t>
  </si>
  <si>
    <t xml:space="preserve"> 2 noncompliant proposals were not reviewed.  ICEE was limited to one year grants.  Average awarded budget was $1.080M (including civil servant labor).</t>
  </si>
  <si>
    <t>108 proposals total, 99 from US institutions. 10 DAPs were funded, three of which include participating scienitst; 6 partial awards also made and 1 PME selection</t>
  </si>
  <si>
    <t>Cassini Data Analysis Step-1</t>
  </si>
  <si>
    <t>Mars Data Analysis Step-1</t>
  </si>
  <si>
    <t>Exobiology Step-1</t>
  </si>
  <si>
    <t>Maturation of Instruments for Solar System Exploration (MatISSE) Step-1</t>
  </si>
  <si>
    <t>Laboratory Analysis of Returned Samples Step-1</t>
  </si>
  <si>
    <t>Planetary Science and Technology Through Analog Research Step-1</t>
  </si>
  <si>
    <t>Solar System Workings Step-1</t>
  </si>
  <si>
    <t>Discovery Data Analysis Step-1</t>
  </si>
  <si>
    <t>PMDAP received 42 proposals in 2013, but one was withdrawn by the proposer and one non-compliant proposal was returned without review, leaving 40. Initial 8 selections plus more and XX partials brings us to the final 13/40.</t>
  </si>
  <si>
    <t>Solar System Observations Step-1</t>
  </si>
  <si>
    <t>Strategic Astrophysics Technology</t>
  </si>
  <si>
    <t>All proposers notified by18-Aug-14, 150 days after the proposal due date.</t>
  </si>
  <si>
    <t>Solar System Observations Step-2</t>
  </si>
  <si>
    <t>Wasn't competed.</t>
  </si>
  <si>
    <t>Fermi Guest Investigator – Cycle 7</t>
  </si>
  <si>
    <t>IceBridge Research</t>
  </si>
  <si>
    <t>Heliophysics Living With a Star Science Step-1</t>
  </si>
  <si>
    <t>Advancing Collaborative Connections for Earth System Science</t>
  </si>
  <si>
    <t>New (Early Career) Investigator Program in Earth Science</t>
  </si>
  <si>
    <t>The GLOBE Program Implementation Office</t>
  </si>
  <si>
    <t>Ocean Salinity Field Campaign Analysis and Planning</t>
  </si>
  <si>
    <t>Atmospheric Composition Campaign Data Analysis and Modeling</t>
  </si>
  <si>
    <t>Earth Venture Suborbital -2</t>
  </si>
  <si>
    <t>Suomi NPP Science Team and Processing Systems for Data Records</t>
  </si>
  <si>
    <t>PACE Science Team</t>
  </si>
  <si>
    <t>Earth Science Applications: Health and Air Quality</t>
  </si>
  <si>
    <t>Land Cover / Land Use Change</t>
  </si>
  <si>
    <t>Heliophysics Living With a Star Science Step-2</t>
  </si>
  <si>
    <t>Exoplanet Research Program Step-2</t>
  </si>
  <si>
    <t>Atmospheric Composition: Spectral Climate Signal</t>
  </si>
  <si>
    <t>ICESat2 Science Definition Team</t>
  </si>
  <si>
    <t>Emerging Worlds Step-2</t>
  </si>
  <si>
    <t>Ocean Biology and Biogeochemistry: Ocean Color Remote Sensing Vicarious (In Situ) Calibration Instruments</t>
  </si>
  <si>
    <t>Laboratory Analysis of Returned Samples Step-2</t>
  </si>
  <si>
    <t>Heliophysics Guest Investigators Step-1</t>
  </si>
  <si>
    <t>DSCOVR Earth Science Algorithms</t>
  </si>
  <si>
    <t>Planetary Data Archiving, Restoration, and Tools Step-1</t>
  </si>
  <si>
    <t>K2 Guest Observer – Cycle 1 Step-1</t>
  </si>
  <si>
    <t>Dawn at Ceres Guest Investigator Program Step-1</t>
  </si>
  <si>
    <t>Planetary Instrument Concepts for the Advancement of Solar System Observations Step-1</t>
  </si>
  <si>
    <t>Habitable Worlds Step-1</t>
  </si>
  <si>
    <t>Heliophysics Supporting Research Step-1</t>
  </si>
  <si>
    <t>Heliophysics Infrastructure and Data Environment Enhancements Step-1</t>
  </si>
  <si>
    <t>For SSO as a whole, the average is $284K. For the NEOO part it's $423K and for PAST (non-NEOO) it's $117</t>
  </si>
  <si>
    <t>Heliophysics Guest Investigators Step-2</t>
  </si>
  <si>
    <t>Only 73 were encouraged to submit a Step-2 proposal but more than that did, see Heliophysics Guest Investigators Step-2</t>
  </si>
  <si>
    <t>only 12 were deemed Non-Compliant. All others were invited to submit a Step-2.</t>
  </si>
  <si>
    <t>Heliophysics Supporting Research Step-2</t>
  </si>
  <si>
    <t>Only 1 Step-1 was discouraged for non compliance.</t>
  </si>
  <si>
    <t>Cassini Data Analysis Step-2</t>
  </si>
  <si>
    <t>19 were discouraged from this program but redirected and 4 were discouraged as non compliant</t>
  </si>
  <si>
    <t>35 were discouraged from this program but redirected</t>
  </si>
  <si>
    <t>Solar System Workings Step-2</t>
  </si>
  <si>
    <t>9 were discouraged from this program but redirected and 3 were discouraged as non compliant</t>
  </si>
  <si>
    <t>13 were discouraged from this program without redirect</t>
  </si>
  <si>
    <t>14 were discouraged from this program but redirected</t>
  </si>
  <si>
    <t>Planetary Data Archiving, Restoration, and Tools Step-2</t>
  </si>
  <si>
    <t>1 was discouraged from this program but redirected and 1 was discouraged as non compliant</t>
  </si>
  <si>
    <t>Lunar Data Analysis Step-1</t>
  </si>
  <si>
    <t>8 were discouraged from this program but redirected and 2 were discouraged as non compliant</t>
  </si>
  <si>
    <t>Exobiology Step-2</t>
  </si>
  <si>
    <t>Habitable Worlds Step-2</t>
  </si>
  <si>
    <t>Maturation of Instruments for Solar System Exploration (MatISSE) Step-2</t>
  </si>
  <si>
    <t>Planetary Instrument Concepts for the Advancement of Solar System Observations Step-2</t>
  </si>
  <si>
    <t>Three were discouraged.</t>
  </si>
  <si>
    <t>Lunar Data Analysis Step-2</t>
  </si>
  <si>
    <t>Mars Data Analysis Step-2</t>
  </si>
  <si>
    <t>Planetary Science and Technology Through Analog Research Step-2</t>
  </si>
  <si>
    <t>Heliophysics Infrastructure and Data Environment Enhancements Step-2</t>
  </si>
  <si>
    <t>1 discouraged</t>
  </si>
  <si>
    <t>Submitted proposals break down as follows: Heliosphere 60, ITM 24, Magnetosphere 61, and Solar 76. no decisions that I know of as of January 2015</t>
  </si>
  <si>
    <t>Discovery Data Analysis Step-2</t>
  </si>
  <si>
    <t>Dawn at Ceres Guest Investigator Program Step-2</t>
  </si>
  <si>
    <t>K2 Guest Observer – Cycle 1 Step-2</t>
  </si>
  <si>
    <t>Fermi Guest Investigator – Cycle 8</t>
  </si>
  <si>
    <t>Swift Guest Investigator – Cycle 11</t>
  </si>
  <si>
    <t>K2 Guest Observer – Cycle 2 Step-1</t>
  </si>
  <si>
    <t>K2 Guest Observer – Cycle 2 Step-2</t>
  </si>
  <si>
    <t>NuSTAR Guest Observer - Cycle 1</t>
  </si>
  <si>
    <t>WFIRST Preparatory Science</t>
  </si>
  <si>
    <t>Climate Indicators and Data Products for Future National Climate Assessments</t>
  </si>
  <si>
    <t>HyspIRI Preparatory Airborne Activities and Associated Science: Coral Reef and Volcano Research</t>
  </si>
  <si>
    <t>Ocean Salinity Field Campaign</t>
  </si>
  <si>
    <t>Remote Sensing Theory for Earth Science</t>
  </si>
  <si>
    <t>Severe Storm Research</t>
  </si>
  <si>
    <t>Solar Irradiance Science Team</t>
  </si>
  <si>
    <t>181 were submitted but only 177 were deemed compliant. 5 were partially funded</t>
  </si>
  <si>
    <t xml:space="preserve">30 were selected for funding (in full or in part) out of 103 submiitted but one declared non compliant </t>
  </si>
  <si>
    <t>The average award size is based on the 76 in the SSW portfolio, it doesn't include those that were moved and funded out of other programs (e.g., two were funded out of CDAP, one was funded out of PDART, etc.)</t>
  </si>
  <si>
    <t>Awards ranged from ~$100K to ~$1M</t>
  </si>
  <si>
    <t>Plus one partial selection.</t>
  </si>
  <si>
    <t>Of the 78 proposals submitted to CDAPS, 18 US organizations were seleted, plus one foreign investigator was selected. In addition 2 SSW proposals that were redirected to CDAPS were also selected. Average award size is only for the 18 US CDAPS proposals.</t>
  </si>
  <si>
    <t>Extreme Precision Doppler Spectrometer Instrument Step-1</t>
  </si>
  <si>
    <t>wide range, from $50K-$200K</t>
  </si>
  <si>
    <t>One was a descope, one other asked for 4 years but is only getting 3 (not exactly a descope). No one year awards.</t>
  </si>
  <si>
    <t>Land Cover / Land Use Change Step-1</t>
  </si>
  <si>
    <t>Land Cover/Land Use Change Step-1</t>
  </si>
  <si>
    <t>Land Cover/Land Use Change Step-2</t>
  </si>
  <si>
    <t xml:space="preserve">the overall selection rate was 10/90 = 11% </t>
  </si>
  <si>
    <t>Exoplanet Research Program Step-1</t>
  </si>
  <si>
    <t xml:space="preserve">Surface Water and Ocean Topography Science Team </t>
  </si>
  <si>
    <t xml:space="preserve">Modeling, Analysis, and Prediction </t>
  </si>
  <si>
    <t>IceBridge Observations</t>
  </si>
  <si>
    <t>KORUS-AQ: An International Cooperative Air Quality Field Study in Korea</t>
  </si>
  <si>
    <t>Science Utilization of the Soil Moisture Active-Passive Mission</t>
  </si>
  <si>
    <t>NASA ISRO Synthetic Aperture Radar mission Science Definition Team</t>
  </si>
  <si>
    <t>GRACE and GRACE-FO Science Team</t>
  </si>
  <si>
    <t>Precipitation Measurement Missions Science Team</t>
  </si>
  <si>
    <t>Mars Science Laboratory Participating Scientist Program Step-1</t>
  </si>
  <si>
    <t>New Frontiers Homesteader-1</t>
  </si>
  <si>
    <t>Land Cover / Land Use Change: Multi-Source Land Imaging Science</t>
  </si>
  <si>
    <t>Small, Innovative Missions for Planetary Exploration Step-1</t>
  </si>
  <si>
    <t>Small, Innovative Missions for Planetary Exploration Step-2</t>
  </si>
  <si>
    <t xml:space="preserve">Submitted </t>
  </si>
  <si>
    <t>% Selected</t>
  </si>
  <si>
    <t>8 selected from US organizations and one to a foreign PI. The  award sizes spanned a wide range</t>
  </si>
  <si>
    <t>There were also three one year pilot studies. In this case the average award size is average of all years, not just year 1, as FY 15 was consistently less than FY 2016 and that would have underestimated the award sizes.</t>
  </si>
  <si>
    <t>Selected*</t>
  </si>
  <si>
    <t>The 30 selected and the average award size for year 1 include 4 partial selections.</t>
  </si>
  <si>
    <t>The 168 encouraged break down as follows: Heliosphere 45/91, ITM = 21/40, Magnetosphere = 41/105 and Solar: = 61/102</t>
  </si>
  <si>
    <t>Citizen science Asteroid Data, Education, and Tools Step-1</t>
  </si>
  <si>
    <t>This program is actually being run by another Directorate, see solicitation.</t>
  </si>
  <si>
    <t>Hayabusa2 Participating Scientist Step-1</t>
  </si>
  <si>
    <t>K2 Guest Observer - Cycle 3 Step-1</t>
  </si>
  <si>
    <t>K2 Guest Observer - Cycle 3 Step-2</t>
  </si>
  <si>
    <t>In this program selected at Step-1 really is binding these were "invited" to submit a Step-2. Normally, Step-1 proposals not selected or declined, they are encouraged or not but it doesn't matter much, the Step-2 may be submitted either way, but for this program the Step-1 decision matters</t>
  </si>
  <si>
    <t>Only one was discouraged as non compliant</t>
  </si>
  <si>
    <t>10 were discouraged</t>
  </si>
  <si>
    <t>Two were fully selected, but three others were selected for technology development.</t>
  </si>
  <si>
    <t>9 were fully funded, the 10th was a partial selection.</t>
  </si>
  <si>
    <t>There were also 9 selected with no funding, presumably proposal from foreign organizations</t>
  </si>
  <si>
    <t>plus 10 partial selections</t>
  </si>
  <si>
    <t>Swift Guest Investigator - Cycle 12</t>
  </si>
  <si>
    <t>Fermi Guest Investigator - Cycle 9</t>
  </si>
  <si>
    <t xml:space="preserve">Strategic Astrophysics Technology </t>
  </si>
  <si>
    <t>NuSTAR Guest Observer - Cycle 2</t>
  </si>
  <si>
    <t>WFIRST Science Investigation Teams and Adjutant Scientists</t>
  </si>
  <si>
    <t>K2 Guest Observer - Cycle 4 Step-1</t>
  </si>
  <si>
    <t>K2 Guest Observer - Cycle 4 Step-2</t>
  </si>
  <si>
    <t>Heliophysics Technology and Instrument Development for Science Step-1</t>
  </si>
  <si>
    <t>Heliophysics Technology and Instrument Development for Science Step-2</t>
  </si>
  <si>
    <t>Citizen science Asteroid Data, Education, and Tools Step-2</t>
  </si>
  <si>
    <t>Mars Science Laboratory Participating Scientist Program Step-2</t>
  </si>
  <si>
    <t>New Frontiers Homesteader-2</t>
  </si>
  <si>
    <t>Earth Science Applications: Socioeconomic Benefits</t>
  </si>
  <si>
    <t>Health and Air Quality Applied Sciences Team</t>
  </si>
  <si>
    <t>Sustainable Land Imaging-Technology</t>
  </si>
  <si>
    <t>Understanding Changes in High Mountain Asia</t>
  </si>
  <si>
    <t>NA</t>
  </si>
  <si>
    <t>There were 30 selections include two descopes and three pilot studies. The average award size not including those five was $180K</t>
  </si>
  <si>
    <t>The average award size in year 1 ranges from ~$65K to nearly $600K</t>
  </si>
  <si>
    <t>Of the 28 selected four were not for NASA funding and four were partial selections.</t>
  </si>
  <si>
    <t xml:space="preserve">one of the 24 was a partial selection, but it had no effect on the average award size. </t>
  </si>
  <si>
    <t>Hayabusa2 Participating Scientist Step-2</t>
  </si>
  <si>
    <t>One is a partial selection</t>
  </si>
  <si>
    <t>not solicited this year</t>
  </si>
  <si>
    <t>SOFIA Third Generation Science Instrument Step-1</t>
  </si>
  <si>
    <t>SOFIA Third Generation Science Instrument Step-2</t>
  </si>
  <si>
    <t xml:space="preserve">8 fully funded plus 5 partial selections as well. </t>
  </si>
  <si>
    <t>PSD only</t>
  </si>
  <si>
    <t>This is the total for the entire cross division program both Astro and PSD</t>
  </si>
  <si>
    <t>Exoplanets Research Program Step-1</t>
  </si>
  <si>
    <t>Cross Division</t>
  </si>
  <si>
    <t>Applied Science - Water Resources Step-1</t>
  </si>
  <si>
    <t>Exoplanets Research Program Step-2</t>
  </si>
  <si>
    <t>Concepts for Ocean worlds Life Detection Technology Step-1</t>
  </si>
  <si>
    <t>Concepts for Ocean worlds Life Detection Technology Step-2</t>
  </si>
  <si>
    <t>PSD funded 10 out of 72 = 14%, average award size = $131K. Plus, later, PSD funded two more with a one time only $50K award. Astro funded 14/62</t>
  </si>
  <si>
    <t>Rapid Response and Novel Research in Earth Science</t>
  </si>
  <si>
    <t>Extreme Precision Doppler Spectrometer Instrument Step-2</t>
  </si>
  <si>
    <t>Astrophysics Explorer U.S. Participating Investigators</t>
  </si>
  <si>
    <t>Plus a couple of partial selections</t>
  </si>
  <si>
    <t>Dynamic Power Convertors for Radioisotope Power Systems Step-1</t>
  </si>
  <si>
    <t>Dynamic Power Convertors for Radioisotope Power Systems Step-2</t>
  </si>
  <si>
    <t xml:space="preserve">135 were submitted, 4 were withdrawn and one non-compliant returned without review. </t>
  </si>
  <si>
    <t>Exoplanet Research Program Step-2 Astro only, redundant with Xdiv XRP row</t>
  </si>
  <si>
    <t>Exoplanet Research Program Step-2 PSD only, redundant with Xdiv XRP row</t>
  </si>
  <si>
    <t>PSD funded 10 out of 72 = 14%, average award size = $131K. Plus, later, PSD funded two more with a one time only $50K award.</t>
  </si>
  <si>
    <t>This program uses a binding two Step submission. The 13/70 reflects the fact that 70 were submitted to Step-1, only 27 were invited to Step-2 and of those only 13 were seleted for funding.</t>
  </si>
  <si>
    <t>Astro funded 7 and PSD funded 13 and one pilot study so a total of 20 not including pilot study</t>
  </si>
  <si>
    <t>This line is redundant with Xdiv XRP line, its here so that one can see all of the PSD selections in one place.</t>
  </si>
  <si>
    <t>this line is redundant with Xdiv XRP line, its here so that one can see all of the APD selections in one place.</t>
  </si>
  <si>
    <t>Plus four partial selections</t>
  </si>
  <si>
    <t>Swift Guest Investigator - Cycle 13</t>
  </si>
  <si>
    <t>Fermi Guest Investigator - Cycle 10</t>
  </si>
  <si>
    <t>K2 Guest Observer - Cycle 5 Step-1</t>
  </si>
  <si>
    <t>K2 Guest Observer - Cycle 5 Step-2</t>
  </si>
  <si>
    <t>NuSTAR Guest Observer - Cycle 3</t>
  </si>
  <si>
    <t>Astrophysics Probe Mission Concept Studies</t>
  </si>
  <si>
    <t>Heliophysics Technology and Instrument Development for Science</t>
  </si>
  <si>
    <t>There were two versions of this in ROSES-2006</t>
  </si>
  <si>
    <t>FUSE Guest Investigator - Cycle 5</t>
  </si>
  <si>
    <t>Swift Guest Investigator - Cycle 1</t>
  </si>
  <si>
    <t>Suzaku Guest Observer - Cycle 6</t>
  </si>
  <si>
    <t>Heliophysics Living With a Star Science</t>
  </si>
  <si>
    <t>this is the theory program in 2013</t>
  </si>
  <si>
    <t>Not solicited this year</t>
  </si>
  <si>
    <t>Awards range from ~$100K to ~$1M</t>
  </si>
  <si>
    <t>Planetary Science Deep Space SmallSat Studies Step-2</t>
  </si>
  <si>
    <t xml:space="preserve">Sea Level Change Science Team </t>
  </si>
  <si>
    <t>Cloud and Aerosol Monsoonal Processes - Philippines Experiment</t>
  </si>
  <si>
    <t>Atmospheric Composition: Aura Science Team and Atmospheric Composition Modeling and Analysis Program</t>
  </si>
  <si>
    <t>Weather and Atmospheric Dynamics</t>
  </si>
  <si>
    <t xml:space="preserve">Airborne Instrument Technology Transition </t>
  </si>
  <si>
    <t>Interdisciplinary Science</t>
  </si>
  <si>
    <t>Remote Sensing of Water Quality</t>
  </si>
  <si>
    <t>Utilization of Airborne Visible/Infrared Imaging Spectrometer - Next Generation Data from an Airborne Campaign in India</t>
  </si>
  <si>
    <t>There were 29 selections include three partial selections one of which was a very narrow pilot to preserve a collection of samples.  First year budgets: mean = $167, median = $171, Total =$4.84M</t>
  </si>
  <si>
    <t>One selection was bridge funding, and was done as an augmentation.  First year budgets: mean = $160, median = $144, Total =$5.13M</t>
  </si>
  <si>
    <t>SOLR = 14/78; MAG = 15/77; ITM = 6/30; HSPHR = 11/66 (three were returned as non-compliant)</t>
  </si>
  <si>
    <t>3 Proposals not reviewed as non-responsive/non-compliant. Total of awards: 17,900,460 over the period FY17-FY20. Selection Rate (by funding requests): 24.7%</t>
  </si>
  <si>
    <t>Ocean Biology and Biogeochemistry-1</t>
  </si>
  <si>
    <t>Ocean Biology and Biogeochemistry-2</t>
  </si>
  <si>
    <t>Applied Science - Water Resources Step-2</t>
  </si>
  <si>
    <t>Earth Science Applications: Ecological Forecasting</t>
  </si>
  <si>
    <t>Citizen Science for Earth Systems Program</t>
  </si>
  <si>
    <t>Space Geodesy Research Program</t>
  </si>
  <si>
    <t>Group on Earth Observations Work Programme</t>
  </si>
  <si>
    <t>Earth Science Applications: Food Security and Agriculture</t>
  </si>
  <si>
    <t>Planetary Science Deep Space SmallSat Studies NOI's</t>
  </si>
  <si>
    <t>Astrophysics Explorers U.S. Participating Investigators</t>
  </si>
  <si>
    <t>Hot Operating Temperature Technology</t>
  </si>
  <si>
    <t xml:space="preserve">3 were funded as proposed, two were one-year pilot studies. </t>
  </si>
  <si>
    <t>Fire Impacts on Regional to Global Scales: Emissions, Chemistry, Transport, and Models</t>
  </si>
  <si>
    <t>Making Earth Systems Data Records for Use in Research Environments</t>
  </si>
  <si>
    <t>Phyical Oceanography</t>
  </si>
  <si>
    <t>Science  Team for the OCO Missions</t>
  </si>
  <si>
    <t>The Science of Terra, Aqua, Suomi, NPP, and JPSS</t>
  </si>
  <si>
    <t>OSIRIS REx Participating Scientists Program Step-1</t>
  </si>
  <si>
    <t>Heliophysics Grand Challenges Research Step-2</t>
  </si>
  <si>
    <t>Heliophysics Grand Challenges Research Step-1</t>
  </si>
  <si>
    <t>Heliophysics U.S. Participating Investigator Step-1</t>
  </si>
  <si>
    <t>Interdisciplinary Science For Eclipse 2017 Step-2</t>
  </si>
  <si>
    <t>Heliophysics U.S. Participating Investigator Step-2</t>
  </si>
  <si>
    <t>Magnetospheric Multiscale Guest Investigators Step-2</t>
  </si>
  <si>
    <t>New Frontiers Data Analysis Program Step-2</t>
  </si>
  <si>
    <t>Interdisciplinary Science For Eclipse 2017 Step-1</t>
  </si>
  <si>
    <t>Magnetospheric Multiscale Guest Investigators Step-1</t>
  </si>
  <si>
    <t>New Frontiers Data Analysis Program Step-1</t>
  </si>
  <si>
    <t>24 proposals submitted to Step-1 of which 16 were invited to submit a Step-2 proposal. 10 of 16 selected from Step-2 proposals. Overall 42% selection rate</t>
  </si>
  <si>
    <t>Step-1:  89 proposals received, 29 encouraged for Step-2. Step-2:  30 proposals received, 12 recommended for selection. Average award is prior to negotiation of budgets.  Two and three year awards will made.  Total commitment over next 3 years is ~$5,150,000.  My best estimate of “average” award size is $170,000/yr.</t>
  </si>
  <si>
    <t>Selected 11/4/05.  83 Step-2 proposals were submitted, there were 173 Step-1.</t>
  </si>
  <si>
    <t>10 NOIs submitted</t>
  </si>
  <si>
    <t>29 NOIs submitted</t>
  </si>
  <si>
    <t>SAGE III/ISS Science Team</t>
  </si>
  <si>
    <t xml:space="preserve">CYGNSS Competed Science Team </t>
  </si>
  <si>
    <t>OSIRIS REx Participating Scientists Program Step-2</t>
  </si>
  <si>
    <t xml:space="preserve">4 foreign PI's selected with no funding.  </t>
  </si>
  <si>
    <t>47 awards include foreign investigators. 33 proposers from US organizations received funds.</t>
  </si>
  <si>
    <t>plus 5 partial selections</t>
  </si>
  <si>
    <t>16 of there were partial awards.</t>
  </si>
  <si>
    <t>This does not include stand alone PMEs which are funded from a separate source. One of the 34 selections was funded by PDART and another by SSW. First year budgets: mean = $164, median = $158, Total =$5.26M</t>
  </si>
  <si>
    <t>Phase 1s were around $800k each. Total cost estimates for Phase 1, 2, and 3, all came in at around $3M each.</t>
  </si>
  <si>
    <t>see note</t>
  </si>
  <si>
    <t>Two were from foreign proposers</t>
  </si>
  <si>
    <t>Sun = 12/69; MAG = 10/53 (incl a partial); ITM =4/20 (incl a partial); HSPH = 6/33</t>
  </si>
  <si>
    <t>Heliophysics Space Weather Operations-to-Research</t>
  </si>
  <si>
    <t>Solar System Workings</t>
  </si>
  <si>
    <t>2 non-compliant, 9 discouraged.</t>
  </si>
  <si>
    <t>Rosetta Data Analysis Step-1</t>
  </si>
  <si>
    <t>Rosetta Data Analysis Step-2</t>
  </si>
  <si>
    <t>one non compliant and one discouraged</t>
  </si>
  <si>
    <t>InSight Participating Scientist Program</t>
  </si>
  <si>
    <t>NuSTAR Guest Observer - Cycle 4</t>
  </si>
  <si>
    <t>Swift Guest Investigator - Cycle 14</t>
  </si>
  <si>
    <t>K2 Guest Observer - Cycle 6 Phase-1</t>
  </si>
  <si>
    <t>K2 Guest Observer - Cycle 6 Phase-2</t>
  </si>
  <si>
    <t>See also https://keplerscience.arc.nasa.gov/</t>
  </si>
  <si>
    <t>Fermi Guest Investigator - Cycle 11 Phase-1</t>
  </si>
  <si>
    <t>Earth Venture Suborbital-3</t>
  </si>
  <si>
    <t>In-space Validation of Earth Science Technologies</t>
  </si>
  <si>
    <t>Transiting Exoplanet Survey Satellite Cycle-1</t>
  </si>
  <si>
    <t>Of those selected 4 were programs from non-US Organizations and thus not eligible for funding</t>
  </si>
  <si>
    <t>8 were from non-US organizations and thus not funded and 1 belongs to a category of unfunded proposals (the so-called "Fill-In" targets)</t>
  </si>
  <si>
    <t>65 proposals were ranked "Good" or better and received pixel resources.</t>
  </si>
  <si>
    <t xml:space="preserve">Only 9 were fully funded. One proposal was from a foreign organization 7 were partially funded.  </t>
  </si>
  <si>
    <t>One declined non compliant.</t>
  </si>
  <si>
    <t>Plus four proposals from foreign organizations not eligible for NASA funding</t>
  </si>
  <si>
    <t>17 fully funded, 3 partially funded.</t>
  </si>
  <si>
    <t xml:space="preserve">Four proposals were declined as non compliant. </t>
  </si>
  <si>
    <t>LISA Preparatory Science</t>
  </si>
  <si>
    <t>43 mandatory NOIs received.</t>
  </si>
  <si>
    <t>Development and Advancement of Lunar Instrumentation Program Step-1</t>
  </si>
  <si>
    <t>138 proposals were received for Fermi Cycle 11 via ARK RPS 02/23/2018. That includes 5 Large Project proposals. The proposals collectively request $7.9M, which gives a x4 oversubscription rate</t>
  </si>
  <si>
    <t>The two proposals that were submitted were declined as non-compliant</t>
  </si>
  <si>
    <t xml:space="preserve">52 NOIs were submitted. </t>
  </si>
  <si>
    <t>10 NOIs were submitted. Proposals came in 10/06/2017. One proposal was declined as non compliant.</t>
  </si>
  <si>
    <t>The 37 (21%) selected doesnt include the 7 partial selections.  Sun 56 submitted, 12 selected, 3 partially selected, 0 declined non compliant; MAG 61 submitted, 14 selected, 0 partially selected, 0 declined non compliant; ITM 21 submitted, 4 selected, 0 partially selected, one declined non compliant; HSPHR 40 submitted, 7 selected, 4 partially selected, one declined non compliant.</t>
  </si>
  <si>
    <t xml:space="preserve">Two declined as non compliant. </t>
  </si>
  <si>
    <t>The 27 (20%) selected does include the three partially selected.</t>
  </si>
  <si>
    <t>The 30 (23%) selected dont include 5 partial selections</t>
  </si>
  <si>
    <t>plus one partial selection not included in data to the left</t>
  </si>
  <si>
    <t>Plus three partial selections not included in the 27 selected to the left.</t>
  </si>
  <si>
    <t>5 declined as non compliant</t>
  </si>
  <si>
    <t>wide range of award sizes</t>
  </si>
  <si>
    <t>Plus one partial selection</t>
  </si>
  <si>
    <t>Supplemental Education Awards for ROSES Investigators I</t>
  </si>
  <si>
    <t>Ocean Salinity Field Campaign SPURS-2 Processing and Synthesis</t>
  </si>
  <si>
    <t>Sustaining Living Systems in a Time of Climate Variability and Change</t>
  </si>
  <si>
    <t>Exobiology</t>
  </si>
  <si>
    <t>Development and Advancement of Lunar Instrumentation Program Step-2</t>
  </si>
  <si>
    <t>Heliophysics Data Environment Enhancements Step-1</t>
  </si>
  <si>
    <t>Astrophysics Science SmallSat Studies</t>
  </si>
  <si>
    <t>SOFIA Next Generation Instrumentation</t>
  </si>
  <si>
    <t>Swift Guest Investigator - Cycle 15</t>
  </si>
  <si>
    <t>Transiting Exoplanet Survey Satellite Cycle-2</t>
  </si>
  <si>
    <t>K2 Guest Observer - Cycle 7</t>
  </si>
  <si>
    <t>1 late proposal returned without review</t>
  </si>
  <si>
    <t>Not Solicited This Year</t>
  </si>
  <si>
    <t>Topical Workshops, Symposia, and Conferences</t>
  </si>
  <si>
    <t>NICER Guest Observer - Cycle 1</t>
  </si>
  <si>
    <t>Heliophysics Data Environment Enhancements Step-2</t>
  </si>
  <si>
    <t>Step-1 break out by discipline: HSPHR: 42, ITM: 19, MAG: 71, Sun: 58</t>
  </si>
  <si>
    <t>Heliophysics - Early Career Investigator Program Step-1</t>
  </si>
  <si>
    <t>Heliophysics - Early Career Investigator Program Step-2</t>
  </si>
  <si>
    <t>2 declined non compliant</t>
  </si>
  <si>
    <t>2 proposals are under consideration for funding by another Agency.</t>
  </si>
  <si>
    <t>Plus four proposals from foreign organizations are selectable and under consideration for funding by a foreign government</t>
  </si>
  <si>
    <t>1 was fully selected, four were partially selected, and one was declined as non compliant. The remainder were declined.</t>
  </si>
  <si>
    <t>Earth Science Applications: Disaster Risk Reduction and Response</t>
  </si>
  <si>
    <t>Science Team for the NASA ISRO Synthetic Aperture Radar (NISAR) Mission</t>
  </si>
  <si>
    <t>DSCOVR Science Team</t>
  </si>
  <si>
    <t>ECOSTRESS Science Team</t>
  </si>
  <si>
    <t>SERVIR Applied Sciences Team Step-1</t>
  </si>
  <si>
    <t>SERVIR Applied Sciences Team Step-2</t>
  </si>
  <si>
    <t>Land Cover Land Use Change Step-1</t>
  </si>
  <si>
    <t>Land Cover Land Use Change Step-2</t>
  </si>
  <si>
    <t>Earth Science Applications: Water Resources Step-1</t>
  </si>
  <si>
    <t>Earth Science Applications: Water Resources Step-2</t>
  </si>
  <si>
    <t>Maturation of Instruments for Solar System Exploration Step-1</t>
  </si>
  <si>
    <t>Maturation of Instruments for Solar System Exploration Step-2</t>
  </si>
  <si>
    <t xml:space="preserve">Apollo Next Generation Sample Analysis Program </t>
  </si>
  <si>
    <t>New Frontiers Data Analysis Step-1</t>
  </si>
  <si>
    <t>New Frontiers Data Analysis Step-2</t>
  </si>
  <si>
    <t>Instrument Concepts for Europa Exploration 2 Step-1</t>
  </si>
  <si>
    <t>Instrument Concepts for Europa Exploration 2 Step-2</t>
  </si>
  <si>
    <t>Planetary Major Equipment and Facilities Step-1</t>
  </si>
  <si>
    <t>Planetary Major Equipment and Facilities Step-2</t>
  </si>
  <si>
    <t>Scientific Exploration Subsurface Access Mechanism for Europa Technology Development Program Step-1</t>
  </si>
  <si>
    <t>Scientific Exploration Subsurface Access Mechanism for Europa Technology Development Program Step-2</t>
  </si>
  <si>
    <t>Mars 2020 Returned Sample Science Participating Scientist Program</t>
  </si>
  <si>
    <t>Cassini Data Analysis:PDS Cassini Data Release 54 Step-1</t>
  </si>
  <si>
    <t>Cassini Data Analysis: PDS Cassini Data Release 54 Step-2</t>
  </si>
  <si>
    <t>Lunar Surface Instrument and Technology Payloads Step-1</t>
  </si>
  <si>
    <t>Lunar Surface Instrument and Technology Payloads Step-2</t>
  </si>
  <si>
    <t>Plankton, Aerosol, Cloud, Ocean Ecosystem (PACE) Mission System Vicarious Calibration</t>
  </si>
  <si>
    <t xml:space="preserve">Carbon Monitoring System: Continuing Prototype Product Development </t>
  </si>
  <si>
    <t>Astrodynamics in Support of Icy Worlds Missions Step-1</t>
  </si>
  <si>
    <t>Astrodynamics in Support of Icy Worlds Missions Step-2</t>
  </si>
  <si>
    <t>Planetary Mission Concept Studies</t>
  </si>
  <si>
    <t>Korea Pathfinder Lunar Orbiter Participating Scientist Program Step-1</t>
  </si>
  <si>
    <t>Korea Pathfinder Lunar Orbiter Participating Scientist Program Step-2</t>
  </si>
  <si>
    <t>Heliophysics Phase I DRIVE Science Centers Step-1</t>
  </si>
  <si>
    <t>Heliophysics Phase I DRIVE Science Centers Step-2</t>
  </si>
  <si>
    <t>Second Heliophysics Space Weather Operations-to-Research Step-1</t>
  </si>
  <si>
    <t>Second Heliophysics Space Weather Operations-to-Research Step-2</t>
  </si>
  <si>
    <t>Second Exoplanets Research Program Step-1</t>
  </si>
  <si>
    <t>Second Exoplanets Research Program Step-2</t>
  </si>
  <si>
    <t>Second Astrophysics Data Analysis</t>
  </si>
  <si>
    <t>One of the 5 was a partial selection</t>
  </si>
  <si>
    <t>Step-2 break out by discipline: HSPHR: 8/37, ITM: 4/18 , MAG: 12/59 , Sun: 9/54</t>
  </si>
  <si>
    <t xml:space="preserve">6 Declined as Non-Compliant. </t>
  </si>
  <si>
    <t>4 declined non compliant</t>
  </si>
  <si>
    <t xml:space="preserve">One declined non compliant. </t>
  </si>
  <si>
    <t xml:space="preserve">Interface Region Imaging Spectrograph 9/21 selected. Open Data Development Element 20/51 selected. Van Allen Probes-BARREL Joint GI = 8/18 selected. Selection rate is vs Step-2 only. </t>
  </si>
  <si>
    <t>Number submitted based on Phase-1 via ARK RPS</t>
  </si>
  <si>
    <t>plus one partial selection</t>
  </si>
  <si>
    <t>Avg K$/Yr</t>
  </si>
  <si>
    <t>Plus four more partial selections</t>
  </si>
  <si>
    <t>This takes the place of the 2019 solicitation, it was added to ROSES-2018 to maintain the normal schedule because ROSES-19 was delayed by the shutdown.</t>
  </si>
  <si>
    <t>9 full selection and three partial selections</t>
  </si>
  <si>
    <t>plus 5 partial selections in NEOO not included in the 19 listed. Avg award size for 10 PAST selections is ~157/year and for the 9 NEOO ~647/year</t>
  </si>
  <si>
    <t xml:space="preserve">One proposal declined non compliant. </t>
  </si>
  <si>
    <t>Pus three partial selections</t>
  </si>
  <si>
    <t>System-Level Segmented Telescope Design - Technology Maturation</t>
  </si>
  <si>
    <t xml:space="preserve">Earth Surface and Interior </t>
  </si>
  <si>
    <t>GRACE-FO Science Team</t>
  </si>
  <si>
    <t>Utilization of Airborne L- and S- Band Synthetic Aperture Radar Imagery over North America - Joint NASA and ISRO Airborne Campaign</t>
  </si>
  <si>
    <t xml:space="preserve">Astrophysics Theory Program </t>
  </si>
  <si>
    <t xml:space="preserve">Modeling Analysis and Prediction </t>
  </si>
  <si>
    <t>The Soil Moisture Active-Passive Mission Science Team</t>
  </si>
  <si>
    <t xml:space="preserve">PACE Science and Applications Team </t>
  </si>
  <si>
    <t>Heliophysics Data Environment Emphasis Step-1</t>
  </si>
  <si>
    <t>Heliophysics Guest Investigators Open Step-1</t>
  </si>
  <si>
    <t>Heliophysics Guest Investigators Open Step-2</t>
  </si>
  <si>
    <t>Heliophysics Data Environment Emphasis Step-2</t>
  </si>
  <si>
    <t>Decadal Survey Incubation Study Teams: Planetary Boundary Layer and Surface Topography and Vegetation</t>
  </si>
  <si>
    <t>Heliophysics System Observatory Data Support</t>
  </si>
  <si>
    <t>Global Navigation Satellite System Research</t>
  </si>
  <si>
    <t>Exoplanets Research Program</t>
  </si>
  <si>
    <t>not solcited in ROSES-19 see Second Exoplanets Research Program in 2018</t>
  </si>
  <si>
    <t>see notes</t>
  </si>
  <si>
    <t xml:space="preserve">This takes the place of the 2019 solicitation, it was added to ROSES-2018 to maintain the normal schedule because ROSES-19 was delayed by the shutdown. 8 proposals remain selectable as of September 2019. 5 were declared non-compliant after submission and declined without review in May. One proposal was withdrawn by the proposing institution prior to the review.
 </t>
  </si>
  <si>
    <t>1-year awards only</t>
  </si>
  <si>
    <t>Astrophysics Theory Program</t>
  </si>
  <si>
    <t>2019
2019
2019
2019
2019
2019
2019
2019
2019</t>
  </si>
  <si>
    <t>Swift Guest Investigator - Cycle 16</t>
  </si>
  <si>
    <t>Fermi Guest Investigator - Cycle 13</t>
  </si>
  <si>
    <t xml:space="preserve">NuSTAR General Observer - Cycle 6 </t>
  </si>
  <si>
    <t xml:space="preserve">TESS Guest Investigator - Cycle 3 </t>
  </si>
  <si>
    <t>NICER Guest Observer - Cycle 2</t>
  </si>
  <si>
    <t xml:space="preserve">two declined as non compliant. </t>
  </si>
  <si>
    <t>The 8th was funded later by Physical Oceanography program funds</t>
  </si>
  <si>
    <t>Plus one bridge funding</t>
  </si>
  <si>
    <t>Overall selection rate vs. Step-1s is 17%</t>
  </si>
  <si>
    <t>Fermi Guest Investigator - Cycle 12</t>
  </si>
  <si>
    <t>Step-1 merely "encouraged" vs. discouraged, but all may proceed to submit a Step-2</t>
  </si>
  <si>
    <t>Applied Information Systems Research Step-1</t>
  </si>
  <si>
    <t>Applied Information Systems Research Step-2</t>
  </si>
  <si>
    <t>Future Investigators in NASA Earth and Space Science and Technology</t>
  </si>
  <si>
    <t>Europa Clipper Gravity/Radio Science Team</t>
  </si>
  <si>
    <t xml:space="preserve">Planetary Major Equipment and Facilities: Stand-alone proposals </t>
  </si>
  <si>
    <t>Planetary Science Early Career Award Program</t>
  </si>
  <si>
    <t>Mars 2020 Participating Scientist Program Mandatory NOI</t>
  </si>
  <si>
    <t>Mars 2020 Participating Scientist Program Proposals</t>
  </si>
  <si>
    <t>Interdisciplinary Consortia for Astrobiology Research Step-1</t>
  </si>
  <si>
    <t>Interdisciplinary Consortia for Astrobiology Research Step-2</t>
  </si>
  <si>
    <t>Akatsuki Participating Scientist Program Mandatory NOI</t>
  </si>
  <si>
    <t>Akatsuki Participating Scientist Program Proposals</t>
  </si>
  <si>
    <t>Not solicited in ROSES-2019</t>
  </si>
  <si>
    <t>one declined non compliant</t>
  </si>
  <si>
    <t>4 declined non compliant. Of those 23 selected 5 were partial selections.</t>
  </si>
  <si>
    <t>Space Weather Science Applications Operations 2 Research Step-1</t>
  </si>
  <si>
    <t>Space Weather Science Applications Operations 2 Research Step-2</t>
  </si>
  <si>
    <t>Heliophysics Flight Opportunities for Research and Technology</t>
  </si>
  <si>
    <t>Living With a Star Strategic Capabilities</t>
  </si>
  <si>
    <t>Heliophysics U.S. Participating Investigator</t>
  </si>
  <si>
    <t>Outer Heliosphere Guest Investigators Step-1</t>
  </si>
  <si>
    <t>Outer Heliosphere Guest Investigators Step-2</t>
  </si>
  <si>
    <t>Heliophysics System Observatory - Connect Step-1</t>
  </si>
  <si>
    <t>Heliophysics System Observatory - Connect Step-2</t>
  </si>
  <si>
    <t>Heliophysics Theory, Modeling, and Simulations Step-1</t>
  </si>
  <si>
    <t>Heliophysics Theory, Modeling, and Simulations Step-2</t>
  </si>
  <si>
    <t>Step-1 all "Invited"</t>
  </si>
  <si>
    <t>8 declined as non compliant</t>
  </si>
  <si>
    <t>One Step-1 was declined as non compliant</t>
  </si>
  <si>
    <t>One Step-2 was declined as non compliant</t>
  </si>
  <si>
    <t>Sea Level Change Science Team</t>
  </si>
  <si>
    <t>Surface Water and Ocean Topography Science Team</t>
  </si>
  <si>
    <t xml:space="preserve">Aura Science Team </t>
  </si>
  <si>
    <t xml:space="preserve">Weather and Atmospheric Dynamics </t>
  </si>
  <si>
    <t xml:space="preserve">Interdisciplinary Research in Earth Science </t>
  </si>
  <si>
    <t>Earth Science Research from Operational Geostationary Satellite Systems</t>
  </si>
  <si>
    <t xml:space="preserve">ICESat-2 Research </t>
  </si>
  <si>
    <t xml:space="preserve">Advancing Collaborative Connections for Earth System Science </t>
  </si>
  <si>
    <t>Sustainable Land Imaging - Technology</t>
  </si>
  <si>
    <t>6 full selections 2 partial selections</t>
  </si>
  <si>
    <t>One declined as non compliant. Two partial selections included in the 11/30</t>
  </si>
  <si>
    <t>NuSTAR Guest Observer - Cycle 5</t>
  </si>
  <si>
    <t>Includes 6 partial selections.</t>
  </si>
  <si>
    <t>2 were declined as non compliant</t>
  </si>
  <si>
    <t>Step-2 proposals were due 4/17/2020</t>
  </si>
  <si>
    <t>9 full selection and one partial selection and one decline as non compliant</t>
  </si>
  <si>
    <t>6 out of the 7 selected were not fully funded.</t>
  </si>
  <si>
    <t xml:space="preserve">The 17 selected includes 2 partial selections. </t>
  </si>
  <si>
    <t>one Step-2 proposal was declined as non compliant.</t>
  </si>
  <si>
    <t xml:space="preserve">one declined non compliant. </t>
  </si>
  <si>
    <t>1/11 for Team Lead, 7/33 for Co-I</t>
  </si>
  <si>
    <t>Astro = 20/158, Earth = 63/341, Helio = 14/44, Planetary = 34/254</t>
  </si>
  <si>
    <t xml:space="preserve">of the 21 selected, two were partial and of those declined, one was non compliant. </t>
  </si>
  <si>
    <t>In addtion to the 6 listed, there were also two "partially" selected</t>
  </si>
  <si>
    <t>Neil Gehrels Swift Observatory Guest Investigator Cycle 17</t>
  </si>
  <si>
    <t xml:space="preserve">Fermi Guest Investigator Cycle 14 </t>
  </si>
  <si>
    <t>Nancy Grace Roman Technology Fellowships for Early Career Researchers</t>
  </si>
  <si>
    <t>NuSTAR General Observer Cycle 7</t>
  </si>
  <si>
    <t>TESS Guest Investigator Cycle 4</t>
  </si>
  <si>
    <t>NICER Guest Observer Cycle 3</t>
  </si>
  <si>
    <t>Astrophysics Pioneers</t>
  </si>
  <si>
    <t>Extreme Precision Radial Velocity Foundation Science Step-1 Proposals</t>
  </si>
  <si>
    <t>Extreme Precision Radial Velocity Foundation Science Step-2 Proposals</t>
  </si>
  <si>
    <t>1 declined as non-compliant/not responsive</t>
  </si>
  <si>
    <t>Land Cover/ Land Use Change</t>
  </si>
  <si>
    <t>Global Ecosystem Dynamics Investigation (GEDI) Science Team</t>
  </si>
  <si>
    <t>Modeling Analysis and Prediction</t>
  </si>
  <si>
    <t>Earth and Surface Interior</t>
  </si>
  <si>
    <t>CYGNSS Competed Science Team</t>
  </si>
  <si>
    <t>The Science of Terra, Aqua, and Suomi-NPP</t>
  </si>
  <si>
    <t>Studies with ICESat-2</t>
  </si>
  <si>
    <t>Ecological Forecasting</t>
  </si>
  <si>
    <t>Commercial SmallSat Data Analysis</t>
  </si>
  <si>
    <t>SAGE III/ ISS Science Team</t>
  </si>
  <si>
    <t>Science Team for the OCO Missions</t>
  </si>
  <si>
    <t xml:space="preserve">Suomi NPP and JPSS Standard Products for Earth System Data Records </t>
  </si>
  <si>
    <t>plus three partial selections and one declined non-compliant/not responsive</t>
  </si>
  <si>
    <t>plus two partial selections</t>
  </si>
  <si>
    <t>plus two partial selections and one declined not compliant/not responsive</t>
  </si>
  <si>
    <t>Space Biology Step-1</t>
  </si>
  <si>
    <t>Space Biology Step-2</t>
  </si>
  <si>
    <t>Heliophysics Low Cost Access to Space</t>
  </si>
  <si>
    <t>Heliophysics Flight Opportunities Studies</t>
  </si>
  <si>
    <t>Living With a Star Science Step-1</t>
  </si>
  <si>
    <t>Living With a Star Science Step-2</t>
  </si>
  <si>
    <t>2 declined non compliant/not responsive</t>
  </si>
  <si>
    <t>plus one partial selection. 3 declined non compliant/not responsive</t>
  </si>
  <si>
    <t>Early Career Investigator Program Step-1</t>
  </si>
  <si>
    <t>GOLD-ICON Guest Investigators Step-1</t>
  </si>
  <si>
    <t>Parker Solar Probe Guest Investigators Step-1</t>
  </si>
  <si>
    <t>HERMES Interdisciplinary Science Teams Step-1</t>
  </si>
  <si>
    <t>Early Career Investigator Program Step-2</t>
  </si>
  <si>
    <t>GOLD-ICON Guest Investigators Step-2</t>
  </si>
  <si>
    <t>Parker Solar Probe Guest Investigators Step-2</t>
  </si>
  <si>
    <t>HERMES Interdisciplinary Science Teams Step-2</t>
  </si>
  <si>
    <t>one was declined as non-compliant/not responsive</t>
  </si>
  <si>
    <t>Science Activation Program Integration</t>
  </si>
  <si>
    <t>Support for Open Source Tools, Frameworks, and Libraries</t>
  </si>
  <si>
    <t>Supplemental Open Source Software Awards</t>
  </si>
  <si>
    <t>Citizen Science Seed Funding Program</t>
  </si>
  <si>
    <t>Payloads and Research Investigations on the Surface of the Moon Step-1</t>
  </si>
  <si>
    <t>Payloads and Research Investigations on the Surface of the Moon Step-2</t>
  </si>
  <si>
    <t>Proposers are instructed to contact funding program manager; most proposals are not submitted without NASA acquiescence</t>
  </si>
  <si>
    <r>
      <t xml:space="preserve">Notes  </t>
    </r>
    <r>
      <rPr>
        <sz val="12"/>
        <color theme="1"/>
        <rFont val="Arial"/>
        <family val="2"/>
      </rPr>
      <t>* Selected means "encouraged" or "invited" for Step-1 proposals, depending.</t>
    </r>
  </si>
  <si>
    <t>Launch date delayed review postponed. Selections made late 2020.</t>
  </si>
  <si>
    <t>Proposers are instructed to contact funding program manager; most proposals are not submitted without NASA acquiescence. These do not all come out of a single budget so the award values are not all in one place.</t>
  </si>
  <si>
    <t>One of the selections was a feasibility study. Average annual award size of the other 11 =  321</t>
  </si>
  <si>
    <t xml:space="preserve">Actually, 313 were submitted but only 311 were reviewed as 1 proposal was declared non compliant, and 1 proposal was withdrawn. Success rate, by number of proposals: 15%. </t>
  </si>
  <si>
    <t>COVID-related Augmentations and Funded Extensions</t>
  </si>
  <si>
    <t xml:space="preserve">Of the 10 awards one was to a foreign proposer. </t>
  </si>
  <si>
    <t>13 selected includes 3 from foreign organizations</t>
  </si>
  <si>
    <t>Future Investigators in NASA Earth and Space Science and Technology Astro</t>
  </si>
  <si>
    <t>Future Investigators in NASA Earth and Space Science and Technology Earth</t>
  </si>
  <si>
    <t>Future Investigators in NASA Earth and Space Science and Technology Helio</t>
  </si>
  <si>
    <t>Future Investigators in NASA Earth and Space Science and Technology Planetary</t>
  </si>
  <si>
    <t>351 received, 2 withdrawn, 5 non compliant, 58 selected</t>
  </si>
  <si>
    <t>36 received. 16 selected. 2 instrument/technology 7 DAP, 1 space weather science application, 6 theory modeling.</t>
  </si>
  <si>
    <t>plus one partial selection.</t>
  </si>
  <si>
    <t xml:space="preserve">Includes one partial selection. </t>
  </si>
  <si>
    <t>199 received, 2 returned without review, 3 moved to PSD, 2 received from PSD, 196 total reviewed, 21 selected</t>
  </si>
  <si>
    <t>includes 7 partial selections</t>
  </si>
  <si>
    <t xml:space="preserve">Includes two partial selections. </t>
  </si>
  <si>
    <t>one declined not compliant/not responsive.</t>
  </si>
  <si>
    <t>1 declined not compliant/not responsive. Two partial selections</t>
  </si>
  <si>
    <t>Selection rate overall is 11/46 = 30%. Plus one selected partial. 3 declined non compliant.</t>
  </si>
  <si>
    <t>Two declined, not compliant/not responsive.</t>
  </si>
  <si>
    <t xml:space="preserve">2 declined not compliant. </t>
  </si>
  <si>
    <t xml:space="preserve">6 declined not compliant. </t>
  </si>
  <si>
    <t>These are just the Phase-1 results, the Phase-2s were due 06/18/2021. Of the 84 proposals were selected in Phase 1, 51 of them are from a US Org and thus are eligible for funding.</t>
  </si>
  <si>
    <t>These are just the Phase-1 results, the Phase-2s were due 06/25/2021</t>
  </si>
  <si>
    <t>Plus one partial selection. Two declined non compliant. Award sizes range from ~100K-1M</t>
  </si>
  <si>
    <t xml:space="preserve">7 declined non compliant. </t>
  </si>
  <si>
    <t>Two declined, not compliant/not responsive. Of those 25 selected 9 were partial selections.</t>
  </si>
  <si>
    <t>22 includes one partial selection. One declined non compliant/not responsive</t>
  </si>
  <si>
    <t xml:space="preserve">$ value is total awarded amount, all sent in year 1. </t>
  </si>
  <si>
    <t>Award sizes varied by ~ factor of 10</t>
  </si>
  <si>
    <t>includes one  partial Selection. One declined as non-compliant/not responsive</t>
  </si>
  <si>
    <t>including a partial selection.</t>
  </si>
  <si>
    <t>7 declined not compliant.</t>
  </si>
  <si>
    <t xml:space="preserve">3 declined non compliant. </t>
  </si>
  <si>
    <t>NuSTAR General Observer Cycle 8</t>
  </si>
  <si>
    <t>X-Ray Imaging and Spectroscopy Mission Guest Scientist Program</t>
  </si>
  <si>
    <t>Lunar Explorer Instrument for Space Biology Applications</t>
  </si>
  <si>
    <t>Physical Sciences Informatics</t>
  </si>
  <si>
    <t>Arctic Radiation-Cloud-Aerosol-Surface Interaction Experiment</t>
  </si>
  <si>
    <t xml:space="preserve">Earth Science Applications: Water Resources </t>
  </si>
  <si>
    <t xml:space="preserve">SERVIR Applied Sciences Team </t>
  </si>
  <si>
    <t xml:space="preserve">Earth Science Applications: Health and Air Quality </t>
  </si>
  <si>
    <t xml:space="preserve">Instrument Incubator Program </t>
  </si>
  <si>
    <t xml:space="preserve">Decadal Survey Incubation </t>
  </si>
  <si>
    <t xml:space="preserve">Heliophysics Supporting Research </t>
  </si>
  <si>
    <t xml:space="preserve">Heliophysics Guest Investigator Open </t>
  </si>
  <si>
    <t xml:space="preserve">Living With a Star Science </t>
  </si>
  <si>
    <t xml:space="preserve">Living With a Star Science Strategic Capabilities </t>
  </si>
  <si>
    <t xml:space="preserve">Space Weather Science Application Research-to-Operations-to-Research </t>
  </si>
  <si>
    <t xml:space="preserve">Heliophysics Technology and Instrument Development for Science </t>
  </si>
  <si>
    <t xml:space="preserve">Heliophysics Low Cost Access to Space </t>
  </si>
  <si>
    <t xml:space="preserve">Heliophysics Flight Opportunities Studies </t>
  </si>
  <si>
    <t xml:space="preserve">Heliophysics Data Environment Enhancements </t>
  </si>
  <si>
    <t xml:space="preserve">Geospace Dynamics Constellation Interdisciplinary Scientists </t>
  </si>
  <si>
    <t xml:space="preserve">Heliophysics Mission Concept Studies </t>
  </si>
  <si>
    <t xml:space="preserve">Interdisciplinary Science for Eclipse </t>
  </si>
  <si>
    <t xml:space="preserve">Heliophysics Innovations for Technology and Science </t>
  </si>
  <si>
    <t>Heliophysics Living with a Star Infrastructure</t>
  </si>
  <si>
    <t xml:space="preserve">Hot Operating Temperature Technology </t>
  </si>
  <si>
    <t xml:space="preserve">Yearly Opportunities for Research in Planetary Defense </t>
  </si>
  <si>
    <t xml:space="preserve">Juno Participating Scientist Program </t>
  </si>
  <si>
    <t xml:space="preserve">EnVision VenSAR Science Team </t>
  </si>
  <si>
    <t xml:space="preserve">VIPER Mission Co-Investigator Program </t>
  </si>
  <si>
    <t>Mars Science Laboratory Participating Scientist Program</t>
  </si>
  <si>
    <t>Biological and Physical Science</t>
  </si>
  <si>
    <t>This was not in ROSES in 2020, this was a separate solicitation: NNH20ZDA014N</t>
  </si>
  <si>
    <t>This was not in ROSES in 2020, this was a separate solicitation: NNH20ZDA012N-A_FLUIDS</t>
  </si>
  <si>
    <t>Fluid Physics Experiments on ISS</t>
  </si>
  <si>
    <t>Extended Longevity of 3D Tissues and Microphysiological Systems</t>
  </si>
  <si>
    <t>Heliophysics Living With a Star Tools and Methods Step-1</t>
  </si>
  <si>
    <t xml:space="preserve">Heliophysics Living With a Star Tools and Methods Step-2 </t>
  </si>
  <si>
    <t xml:space="preserve">Supplemental Open Source Software Awards </t>
  </si>
  <si>
    <t>Payloads and Research Investigations on the Surface of the Moon</t>
  </si>
  <si>
    <t>Future Investigators in NASA Earth and Space Science and Technology BPS</t>
  </si>
  <si>
    <t>Proposals were submitted 2/11/2022</t>
  </si>
  <si>
    <t>Land-Cover/Land-Use Change: SARI Synthesis</t>
  </si>
  <si>
    <t>Earth Science Applications: Socioeconomic Assessments</t>
  </si>
  <si>
    <t>Earth Science Applications: Equity and Environmental Justice</t>
  </si>
  <si>
    <t>Subseasonal-to-Seasonal Hydrometeorological Prediction</t>
  </si>
  <si>
    <t>Increasing Participation of Minority Serving Institutions in Earth Science Division Surface-Based Measurement Networks</t>
  </si>
  <si>
    <t>one declined as not compliant</t>
  </si>
  <si>
    <t>Emerging Worlds</t>
  </si>
  <si>
    <t>Plus one non-US proposal selected but no NASA funding</t>
  </si>
  <si>
    <t>one declined not compliant</t>
  </si>
  <si>
    <t>Planetary Data Archiving, Restoration, and Tools</t>
  </si>
  <si>
    <t>Solar System Observations</t>
  </si>
  <si>
    <t>and 5 more were partialy Supported.</t>
  </si>
  <si>
    <t>4 declined not compliant</t>
  </si>
  <si>
    <t>13 declined non-compliant</t>
  </si>
  <si>
    <t>Not Solicited This Year, moved to 2022.</t>
  </si>
  <si>
    <t>Future Investigators in NASA Earth and Space Science and Technology Science Engagement</t>
  </si>
  <si>
    <t>Space Biology: Animal Studies Step-1</t>
  </si>
  <si>
    <t>Space Biology: Animal Studies Step-2</t>
  </si>
  <si>
    <t>Space Biology: Plant Studies Step-1</t>
  </si>
  <si>
    <t>Space Biology: Plant Studies Step-2</t>
  </si>
  <si>
    <t>one declined not compliant. One of the selections listed to the left was a partial selection.</t>
  </si>
  <si>
    <t>3 declined not compliant.</t>
  </si>
  <si>
    <t xml:space="preserve">2 Selected with No NASA Funding and one declined non compliant </t>
  </si>
  <si>
    <t>six declined non compliant</t>
  </si>
  <si>
    <t>two declined non compliant</t>
  </si>
  <si>
    <t>five declined as not compliant</t>
  </si>
  <si>
    <t>one of the two selected was a partial selection.</t>
  </si>
  <si>
    <t xml:space="preserve">3 declined not compliant. </t>
  </si>
  <si>
    <t>One declined not compliant. Two selections were without NASA funding</t>
  </si>
  <si>
    <t>3 declined compliant</t>
  </si>
  <si>
    <t>one is a partial selection</t>
  </si>
  <si>
    <t>2 of the 8 are partial selections</t>
  </si>
  <si>
    <t xml:space="preserve">This was not in ROSES, this was a separate solicitation: NNH21ZDA015N. </t>
  </si>
  <si>
    <t xml:space="preserve">one is still no decision remains 09/22. Did not close until 03/29/2022 </t>
  </si>
  <si>
    <t>one declined not compliant.</t>
  </si>
  <si>
    <t>Also 5 partial selections not listed in the 10 to the left</t>
  </si>
  <si>
    <t>5 Were declined not compliant</t>
  </si>
  <si>
    <t>3 were declined not compliant</t>
  </si>
  <si>
    <t>one declined not compliant. Nine of the selections listed to the left was a partial selection.</t>
  </si>
  <si>
    <t>Of the 12 selected, one was a partial selection. Three were declined as not compliant. Two remain selectable February 2023</t>
  </si>
  <si>
    <t>Two were declined as not compliant. One remains selectable February 2023</t>
  </si>
  <si>
    <t>Neil Gehrels Swift Observatory General Investigator Cycle 19</t>
  </si>
  <si>
    <t>Fermi General Investigator Cycle 16</t>
  </si>
  <si>
    <t>TESS General Investigator Cycle 5</t>
  </si>
  <si>
    <t>NICER General Observer Cycle 4</t>
  </si>
  <si>
    <t>Neil Gehrels Swift Observatory General Investigator Cycle 18</t>
  </si>
  <si>
    <t>Fermi General Investigator Cycle 15</t>
  </si>
  <si>
    <t>NuSTAR General Observer Cycle 9</t>
  </si>
  <si>
    <t>TESS General Investigator Cycle 6</t>
  </si>
  <si>
    <t>NICER General Observer Cycle 5</t>
  </si>
  <si>
    <t>Nancy Grace Roman Space Telescope Research and Support Participation Opportunities</t>
  </si>
  <si>
    <t>Lisa Preparatory Science</t>
  </si>
  <si>
    <t>Six were declined non compliant</t>
  </si>
  <si>
    <t>Space Biology Research Step-1</t>
  </si>
  <si>
    <t>Space Biology Research Step-2</t>
  </si>
  <si>
    <t>Fundamental Physics Step-1</t>
  </si>
  <si>
    <t>Fundamental Physics Step-2</t>
  </si>
  <si>
    <t>Research Pathfinder for Beyond LEO Space Biology Investigations Step-1</t>
  </si>
  <si>
    <t>Research Pathfinder for Beyond LEO Space Biology Investigations Step-2</t>
  </si>
  <si>
    <t xml:space="preserve">Transform to Open Science Training </t>
  </si>
  <si>
    <t>High Priority Open-Source Science</t>
  </si>
  <si>
    <t>Economic, Social, and Policy Analyses of Orbital Debris and Space Sustainability</t>
  </si>
  <si>
    <t xml:space="preserve">NASA Innovation Corps </t>
  </si>
  <si>
    <t>Multidomain Reusable Artificial Intelligence Tools</t>
  </si>
  <si>
    <t>Scoping Studies for the Next Terrestrial Ecology Field Campaign</t>
  </si>
  <si>
    <t>Carbon Monitoring System: Continuing Prototype Product Development</t>
  </si>
  <si>
    <t xml:space="preserve">Aura Science Team and Atmospheric Composition Modeling and Analysis Program </t>
  </si>
  <si>
    <t xml:space="preserve">Airborne and Satellite Investigation of Asian Air Quality </t>
  </si>
  <si>
    <t xml:space="preserve">Earth Science U.S. Participating Investigator </t>
  </si>
  <si>
    <t xml:space="preserve">Making Earth System Data Records for Use in Research Environments </t>
  </si>
  <si>
    <t xml:space="preserve">Earth Science Research from Operational Geostationary Satellite Systems </t>
  </si>
  <si>
    <t>Plankton, Aerosol, Cloud, ocean Ecosystem (PACE) Mission Validation</t>
  </si>
  <si>
    <t xml:space="preserve">Studies with ICESat-2 </t>
  </si>
  <si>
    <t>ECOSTRESS Science and Applications Team</t>
  </si>
  <si>
    <t>Earth Science Applications: Agriculture</t>
  </si>
  <si>
    <t>Earth Science Applications: Ecological Conservation</t>
  </si>
  <si>
    <t xml:space="preserve">Commercial Smallsat Data Acquisition New Vendor Onramp Evaluation </t>
  </si>
  <si>
    <t>Commercial Smallsat Data Scientific Analysis</t>
  </si>
  <si>
    <t xml:space="preserve">Applications-Oriented Augmentations for Research and Analysis </t>
  </si>
  <si>
    <t xml:space="preserve">Earth System Science for Building Coastal Resilience </t>
  </si>
  <si>
    <t xml:space="preserve">Earth Venture Suborbital-4 </t>
  </si>
  <si>
    <t>Land-Cover/Land-Use Change SARI Synthesis</t>
  </si>
  <si>
    <t>Land Cover/ Land Use Change Step-1</t>
  </si>
  <si>
    <t>Land Cover/ Land Use Change Step-2</t>
  </si>
  <si>
    <t>two declined not compliant</t>
  </si>
  <si>
    <t>One was declined for being not compliant</t>
  </si>
  <si>
    <t>The six selected includes one partial selection</t>
  </si>
  <si>
    <t>Heliophysics Artificial Intelligence/Machine Learning-Ready Data</t>
  </si>
  <si>
    <t>Heliophysics Citizen Science Investigations</t>
  </si>
  <si>
    <t>Space Weather Centers of Excellence</t>
  </si>
  <si>
    <t>Heliophysics Theory, Modeling and Simulations Step-2</t>
  </si>
  <si>
    <t>Heliophysics Theory, Modeling and Simulations Step-1</t>
  </si>
  <si>
    <t>Heliophysics Guest Investigator Open Step-1</t>
  </si>
  <si>
    <t>Heliophysics Guest Investigator Open Step-2</t>
  </si>
  <si>
    <t>Space Weather Science Application Research-to-Operations-to-Research Step-1</t>
  </si>
  <si>
    <t>Space Weather Science Application Research-to-Operations-to-Research Step-2</t>
  </si>
  <si>
    <t>Heliophysics Early Career Investigator Program Step-1</t>
  </si>
  <si>
    <t>Heliophysics Early Career Investigator Program Step-2</t>
  </si>
  <si>
    <t>Interdisciplinary Science for Eclipse Step-1</t>
  </si>
  <si>
    <t>Interdisciplinary Science for Eclipse Step-2</t>
  </si>
  <si>
    <t>Heliophysics Tools and Methods</t>
  </si>
  <si>
    <t>Planetary Data Archiving and Restoration</t>
  </si>
  <si>
    <t>Maturation of Instruments for Solar System Exploration</t>
  </si>
  <si>
    <t xml:space="preserve">Planetary Science Enabling Facilities </t>
  </si>
  <si>
    <t xml:space="preserve">Planetary Science Early Career Award </t>
  </si>
  <si>
    <t xml:space="preserve">Development and Advancement of Lunar Instrumentation </t>
  </si>
  <si>
    <t xml:space="preserve">Interdisciplinary Consortia for Astrobiology Research </t>
  </si>
  <si>
    <t>Yearly Opportunities for Research in Planetary Defense</t>
  </si>
  <si>
    <t xml:space="preserve">Martian Moons Exploration Participating Scientist Program </t>
  </si>
  <si>
    <t xml:space="preserve">Artemis III Geology Team </t>
  </si>
  <si>
    <t>Precursor Science Investigations for Europa</t>
  </si>
  <si>
    <t>One declined non compliant</t>
  </si>
  <si>
    <t>Technology Development for Support of Wildfire Science and Disaster Mitigation Step-1</t>
  </si>
  <si>
    <t>Technology Development for Support of Wildfire Science and Disaster Mitigation Step-2</t>
  </si>
  <si>
    <t>Two declined not compliant</t>
  </si>
  <si>
    <t>One declined not compliant</t>
  </si>
  <si>
    <t>Three declined non compliant. Values in the columns to the left include two partial selections. Selectables remain</t>
  </si>
  <si>
    <t xml:space="preserve"> Selectables remain</t>
  </si>
  <si>
    <t>one of the four is a partial selection</t>
  </si>
  <si>
    <t>Astrophysics Decadal Survey Precursor Science</t>
  </si>
  <si>
    <t>Extreme Precision Radial Velocity Foundation Science</t>
  </si>
  <si>
    <t>Ultraviolet Transient Astronomy Satellite Participating Scientists Program</t>
  </si>
  <si>
    <t>One declined not compliant. Inclues two partial selections</t>
  </si>
  <si>
    <t xml:space="preserve">One declined not compliant. Four selected were no NASA funding. </t>
  </si>
  <si>
    <t>two were declined non compliant.</t>
  </si>
  <si>
    <t>Four declined not compliant</t>
  </si>
  <si>
    <t xml:space="preserve">7 decined not compliant.  </t>
  </si>
  <si>
    <t xml:space="preserve">Two declined not compliant. </t>
  </si>
  <si>
    <t>includes one "partial" selection</t>
  </si>
  <si>
    <t>two declined not compliant. One of the selections was "partial"</t>
  </si>
  <si>
    <t xml:space="preserve">Three were declined not compliant. </t>
  </si>
  <si>
    <t>One declined not compliant. Selections include one partial and two that are no NASA funding.</t>
  </si>
  <si>
    <t>Two declined not compliant. Selections include one with no NASA funding.</t>
  </si>
  <si>
    <t xml:space="preserve">One declined not compliant. </t>
  </si>
  <si>
    <t>One declined not compliant. Selections include two partial</t>
  </si>
  <si>
    <t>Selections include one "partial"</t>
  </si>
  <si>
    <t>Selections include three partial selections</t>
  </si>
  <si>
    <t>One declined not compliant.</t>
  </si>
  <si>
    <t>includes two that are no NASA funding</t>
  </si>
  <si>
    <t xml:space="preserve">Three declined not compliant. </t>
  </si>
  <si>
    <t>Planetary Science and Technology Through Analog Research</t>
  </si>
  <si>
    <t>OSIRIS-REx Sample Analysis Participating Scientist Program</t>
  </si>
  <si>
    <t>Analog Activities to Support Artemis Lunar Operations (D-RATS)</t>
  </si>
  <si>
    <t>Three declined not compliant. Selections include two partial selections.</t>
  </si>
  <si>
    <t>14 selections include one partial selection</t>
  </si>
  <si>
    <t>5 declined not compliant.</t>
  </si>
  <si>
    <t>includes two partial selections. Four were declined non compliant.</t>
  </si>
  <si>
    <t>Includes on partial selection. Four were declined non compliant.</t>
  </si>
  <si>
    <t>7 were declined non compliant.</t>
  </si>
  <si>
    <t xml:space="preserve">One was declined for being not compliant. </t>
  </si>
  <si>
    <t>3  are still no decision February 2024</t>
  </si>
  <si>
    <t>2 selectables remain February 2024</t>
  </si>
  <si>
    <t>One was declined for being not compliant. Selectables remain, February 2024</t>
  </si>
  <si>
    <t>17 Includes one partial selection.</t>
  </si>
  <si>
    <t xml:space="preserve">Plus 19 partial selections. Including partial selections the rate is 30%. </t>
  </si>
  <si>
    <t>14 selected include three partial selections</t>
  </si>
  <si>
    <t xml:space="preserve">52 total selections, of which 14 were partial selections. </t>
  </si>
  <si>
    <t>The 105 is a combination of 100 proposals submitted to PDART directly and another 5 that were sent from other programs. 2 out of the 5 redirected from other programs (one from SSW and one from LDAP) were selected.</t>
  </si>
  <si>
    <t xml:space="preserve">278 proposals submitted but 2 proposals were returned as non-responsive. 41 selected, including a partial selection, so Success Rate by proposal number = 15%. Total of Year 1 requests = $31,683,756 Total of Year 1 awards = $3,591,758, so the success Rate by awarded funds ~ 11%. </t>
  </si>
  <si>
    <t>Neil Gehrels Swift Observatory General Investigator Cycle 20</t>
  </si>
  <si>
    <t>Fermi General Investigator Cycle 17</t>
  </si>
  <si>
    <t>NuSTAR General Observer Cycle 10</t>
  </si>
  <si>
    <t>TESS General Investigator Cycle 7</t>
  </si>
  <si>
    <t>NICER General Observer Cycle 6</t>
  </si>
  <si>
    <t>Critical Technologies for Large Telescopes</t>
  </si>
  <si>
    <t>IXPE General Observer - Cycle 1</t>
  </si>
  <si>
    <t xml:space="preserve">14 declined not compliant. </t>
  </si>
  <si>
    <t>Artemis III Deployed Instruments Program</t>
  </si>
  <si>
    <t xml:space="preserve">Research Initiation Awards </t>
  </si>
  <si>
    <t>Bridge Program Seed Funding</t>
  </si>
  <si>
    <t xml:space="preserve">1 declined not compliant. </t>
  </si>
  <si>
    <t>3 declined not compliant. One of the three selected was no NASA funding</t>
  </si>
  <si>
    <t>8 declined not compliant.</t>
  </si>
  <si>
    <t>Supplements for Open-Source Science</t>
  </si>
  <si>
    <t xml:space="preserve">Emerging Worlds </t>
  </si>
  <si>
    <t xml:space="preserve">Solar System Workings </t>
  </si>
  <si>
    <t xml:space="preserve">Planetary Data Archiving, Restoration, and Tools </t>
  </si>
  <si>
    <t xml:space="preserve">Exobiology </t>
  </si>
  <si>
    <t xml:space="preserve">Solar System Observations </t>
  </si>
  <si>
    <t xml:space="preserve">New Frontiers Data Analysis Program </t>
  </si>
  <si>
    <t xml:space="preserve">Lunar Data Analysis </t>
  </si>
  <si>
    <t xml:space="preserve">Mars Data Analysis </t>
  </si>
  <si>
    <t xml:space="preserve">Cassini Data Analysis Program </t>
  </si>
  <si>
    <t xml:space="preserve">Discovery Data Analysis </t>
  </si>
  <si>
    <t xml:space="preserve">Planetary Science and Technology Through Analog Research </t>
  </si>
  <si>
    <t xml:space="preserve">Planetary Protection Research </t>
  </si>
  <si>
    <t>Planetary Science Early Career Award</t>
  </si>
  <si>
    <t>Development and Advancement of Lunar Instrumentation</t>
  </si>
  <si>
    <t xml:space="preserve">Here to Observe </t>
  </si>
  <si>
    <t>Hera Participating Scientist Program</t>
  </si>
  <si>
    <t>One selected was a partial</t>
  </si>
  <si>
    <t xml:space="preserve">two declined non compliant. </t>
  </si>
  <si>
    <t>Heliophysics Supporting Research</t>
  </si>
  <si>
    <t xml:space="preserve">Heliophysics Guest Investigators - Open </t>
  </si>
  <si>
    <t>Living with a Star Science</t>
  </si>
  <si>
    <t xml:space="preserve">Space Weather Science Applications Research-to-Operations-to-Research </t>
  </si>
  <si>
    <t xml:space="preserve">Heliophysics Innovation in Technology and Science </t>
  </si>
  <si>
    <t xml:space="preserve">Heliophysics Tools and Methods </t>
  </si>
  <si>
    <t>Solar Orbiter Guest Investigators</t>
  </si>
  <si>
    <t>Five declined non compliant. Selections include one partial selection.</t>
  </si>
  <si>
    <t>Land-Cover/Land-Use Change - Multi-Source Land Imaging</t>
  </si>
  <si>
    <t>Surface Water and Ocean Topography (SWOT) Science Team</t>
  </si>
  <si>
    <t>Soil Moisture Active-Passive Mission Science Team</t>
  </si>
  <si>
    <t xml:space="preserve">Rapid Response and Novel Research in Earth Science </t>
  </si>
  <si>
    <t xml:space="preserve">NASA-ISRO Synthetic Aperture Radar (NISAR) Mission Operations Science Team </t>
  </si>
  <si>
    <t xml:space="preserve">Global Navigation Satellite System Research </t>
  </si>
  <si>
    <t xml:space="preserve">GRACE-FO Science Team </t>
  </si>
  <si>
    <t xml:space="preserve">SAGE III/ISS Science Team </t>
  </si>
  <si>
    <t xml:space="preserve">Science Team for the OCO Missions </t>
  </si>
  <si>
    <t xml:space="preserve">Earth Surface Mineral Dust Source Investigation (EMIT) Science and Applications Team </t>
  </si>
  <si>
    <t xml:space="preserve">Early Career Investigator Program in Earth Science </t>
  </si>
  <si>
    <t>GLOBE Implementation Office</t>
  </si>
  <si>
    <t xml:space="preserve">Earth Science Applications: Ecological Conservation Impact Assessment </t>
  </si>
  <si>
    <t>Earth Action: Community Action for Equity and Environmental Justice</t>
  </si>
  <si>
    <t>Commercial Smallsat Data Acquisition New Vendor Onramp Evaluation</t>
  </si>
  <si>
    <t xml:space="preserve">Advanced Information Systems Technology </t>
  </si>
  <si>
    <t xml:space="preserve">Technology Development for Support of Wildland Fire Science, Management, and Disaster Mitigation </t>
  </si>
  <si>
    <t>GEDI Science Team</t>
  </si>
  <si>
    <t xml:space="preserve">FireSense Implementation Team </t>
  </si>
  <si>
    <t xml:space="preserve">CYGNSS for Action: Phase-1 Studies </t>
  </si>
  <si>
    <t xml:space="preserve">Earth Action: Supporting Climate Resilient Communities </t>
  </si>
  <si>
    <t>Includes one partial selection</t>
  </si>
  <si>
    <t>Includes 20 partial selections</t>
  </si>
  <si>
    <t>a selectable remains June 2024</t>
  </si>
  <si>
    <t>Includes partial selections</t>
  </si>
  <si>
    <t xml:space="preserve">Two declined non compliant. </t>
  </si>
  <si>
    <t>Includes 3 partial selections</t>
  </si>
  <si>
    <t>One declined non compliant. One Selectable remains October 2024</t>
  </si>
  <si>
    <t>One declined non compliant. Three selected includes one partial selection.</t>
  </si>
  <si>
    <t>One declined non compliant. At least one selectable remains October 2024</t>
  </si>
  <si>
    <t>One declined non compliant. Also one partial selection.</t>
  </si>
  <si>
    <t>One declined non compliant. Also one Selected  - No NASA Funding, in addition to the 6</t>
  </si>
  <si>
    <t>one declined non compliant. Selectables remain October 2024</t>
  </si>
  <si>
    <t xml:space="preserve">2 declined not compliant. Four partial selections included in the reported in the 38 </t>
  </si>
  <si>
    <t>2 declined not compliant</t>
  </si>
  <si>
    <t>Several selectables remain, March 2025</t>
  </si>
  <si>
    <t xml:space="preserve">Closed March 29, 2024. 4 declined not compliant. </t>
  </si>
  <si>
    <t xml:space="preserve">Closed March 29, 2024. 3 declined not compliant. </t>
  </si>
  <si>
    <t>Closed March 29, 2024. 6 declined not compliant.</t>
  </si>
  <si>
    <t>Earth</t>
  </si>
  <si>
    <t>Helio</t>
  </si>
  <si>
    <t>Planet</t>
  </si>
  <si>
    <t>Astro</t>
  </si>
  <si>
    <t>BPS</t>
  </si>
  <si>
    <t>X-Div</t>
  </si>
  <si>
    <t># of Awards</t>
  </si>
  <si>
    <t>Research Category</t>
  </si>
  <si>
    <t xml:space="preserve">Theory </t>
  </si>
  <si>
    <t>Data</t>
  </si>
  <si>
    <t>Lab</t>
  </si>
  <si>
    <t>Guest Obs</t>
  </si>
  <si>
    <t>Technology</t>
  </si>
  <si>
    <t>Flight</t>
  </si>
  <si>
    <t>Grad students</t>
  </si>
  <si>
    <t>Decadal Precursor Science</t>
  </si>
  <si>
    <t xml:space="preserve">Land Cover/Land Use Change </t>
  </si>
  <si>
    <t>Biodiversity and Ecological Conservation</t>
  </si>
  <si>
    <t xml:space="preserve">Integrated Water Field Campaign </t>
  </si>
  <si>
    <t>Atmospheric Composition: Atmospheric Composition Modeling and Analysis Program</t>
  </si>
  <si>
    <t xml:space="preserve">TEMPO/ACX Science and Applications Team </t>
  </si>
  <si>
    <t xml:space="preserve">NASA Energy and Water Cycle Study </t>
  </si>
  <si>
    <t xml:space="preserve">Terrestrial Hydrology </t>
  </si>
  <si>
    <t>Precipitation Measurements Mission and CloudSat and Calipso Science Team Recompete</t>
  </si>
  <si>
    <t>The Science of PACE</t>
  </si>
  <si>
    <t xml:space="preserve">Earth Action: Disaster Risk Reduction, Recovery, and Resilience </t>
  </si>
  <si>
    <t xml:space="preserve">Earth Action: Health and Air Quality </t>
  </si>
  <si>
    <t>Earth Action: Ecological Conservation Impact Assessment</t>
  </si>
  <si>
    <t xml:space="preserve">Earth Action: Wildland Fires </t>
  </si>
  <si>
    <t>Commercial Satellite Data Earth Science Research and Applications</t>
  </si>
  <si>
    <t>Citizen Science for Earth Systems Programs</t>
  </si>
  <si>
    <t>Decadal Survey Incubation Program: Science and Technology</t>
  </si>
  <si>
    <t>Increasing Participation of Minority Serving Institutions in Earth Science Surface-Based Measurement Networks</t>
  </si>
  <si>
    <t xml:space="preserve">Earth Action: Ecological Conservation </t>
  </si>
  <si>
    <t xml:space="preserve">INjected Smoke and PYRocumulonimbus Experiment Science Team </t>
  </si>
  <si>
    <t xml:space="preserve">FarmFlux Science Team </t>
  </si>
  <si>
    <t xml:space="preserve">Ecohydrology </t>
  </si>
  <si>
    <t xml:space="preserve">FORTE Science Team </t>
  </si>
  <si>
    <t>Responsive Science Initiatives Research</t>
  </si>
  <si>
    <t xml:space="preserve">Heliophysics Flight Opportunities for Research and Technology </t>
  </si>
  <si>
    <t xml:space="preserve">Heliophysics U.S. Participating Investigator </t>
  </si>
  <si>
    <t xml:space="preserve">Heliophysics Early Career Investigator Program </t>
  </si>
  <si>
    <t xml:space="preserve">Heliophysics Citizen Science Investigations </t>
  </si>
  <si>
    <t>Artificial Intelligence Applications in Heliophysics</t>
  </si>
  <si>
    <t xml:space="preserve">Lunar Data Analysis Program </t>
  </si>
  <si>
    <t xml:space="preserve">Mars Data Analysis Program </t>
  </si>
  <si>
    <t xml:space="preserve">Discovery Data Analysis Program </t>
  </si>
  <si>
    <t xml:space="preserve">Planetary Instrument Concepts for the Advancement of Solar System Observations </t>
  </si>
  <si>
    <t xml:space="preserve">Maturation of Instruments for Solar System Exploration </t>
  </si>
  <si>
    <t xml:space="preserve">Laboratory Analysis of Returned Samples </t>
  </si>
  <si>
    <t xml:space="preserve">Precursor Science Investigations for Europa </t>
  </si>
  <si>
    <t xml:space="preserve">Lunar Mapping Program </t>
  </si>
  <si>
    <t xml:space="preserve">Rapid Mission Design Studies for Mars Sample Return </t>
  </si>
  <si>
    <t>Lucy in the L4 Trojans Participating Scientist Program</t>
  </si>
  <si>
    <t xml:space="preserve">Astrophysics Data Analysis </t>
  </si>
  <si>
    <t xml:space="preserve">Astrophysics Research and Analysis </t>
  </si>
  <si>
    <t xml:space="preserve">Neil Gehrels Swift Observatory General Investigator - Cycle 21 </t>
  </si>
  <si>
    <t xml:space="preserve">Fermi General Investigator - Cycle 18 </t>
  </si>
  <si>
    <t xml:space="preserve">Nancy Grace Roman Technology Fellowships in Space Astrophysics for Early Career Researchers </t>
  </si>
  <si>
    <t xml:space="preserve">NuSTAR General Observer - Cycle 11 </t>
  </si>
  <si>
    <t xml:space="preserve">TESS General Investigator - Cycle 8 </t>
  </si>
  <si>
    <t xml:space="preserve">NICER General Observer - Cycle 7 </t>
  </si>
  <si>
    <t xml:space="preserve">Astrophysics Pioneers </t>
  </si>
  <si>
    <t xml:space="preserve">Nancy Grace Roman Space Telescope Research and Support Participation Opportunities </t>
  </si>
  <si>
    <t xml:space="preserve">LISA Preparatory Science </t>
  </si>
  <si>
    <t xml:space="preserve">IXPE General Observer - Cycle 2 </t>
  </si>
  <si>
    <t xml:space="preserve">XRISM General Observer Cycle 2 - Type 1 </t>
  </si>
  <si>
    <t xml:space="preserve">XRISM General Observer Cycle 2 - Type 2 </t>
  </si>
  <si>
    <t xml:space="preserve">Euclid General Investigator Program </t>
  </si>
  <si>
    <t xml:space="preserve">Habitable Worlds Observatory System Technology Demonstrations and Mission Architecture Studies </t>
  </si>
  <si>
    <t xml:space="preserve">Exoplanet Mass Measurement Program </t>
  </si>
  <si>
    <t xml:space="preserve">U.S. Contributions to Ariel Preparatory Science </t>
  </si>
  <si>
    <t>XRISM General Observer-Cycle 1 - Type 2</t>
  </si>
  <si>
    <t>XRISM General Observer-Cycle 1 - Type 1</t>
  </si>
  <si>
    <t>Space Biology: Research Studies</t>
  </si>
  <si>
    <t xml:space="preserve">Consortium in Biological Sciences </t>
  </si>
  <si>
    <t>Physical Sciences Research Studies</t>
  </si>
  <si>
    <t xml:space="preserve">Exoplanets Research </t>
  </si>
  <si>
    <t xml:space="preserve">Habitable Worlds </t>
  </si>
  <si>
    <t xml:space="preserve">Support for Open-Source Tools, Frameworks, and Libraries </t>
  </si>
  <si>
    <t xml:space="preserve">Supplements for Open-Source Science </t>
  </si>
  <si>
    <t xml:space="preserve">Citizen Science Seed Funding Program </t>
  </si>
  <si>
    <t xml:space="preserve">Payloads and Research Investigations on the Surface of the Moon: Stand-Alone Landing Site-Agnostic </t>
  </si>
  <si>
    <t xml:space="preserve">Artemis IV Deployed Instruments Program </t>
  </si>
  <si>
    <t xml:space="preserve">Lunar Terrain Vehicle Instruments </t>
  </si>
  <si>
    <t xml:space="preserve">High Priority Open-Source Science </t>
  </si>
  <si>
    <t xml:space="preserve">Economic, Social, and Policy Analyses of Orbital Debris and Space Sustainability </t>
  </si>
  <si>
    <t>Innovation Corps Pilot</t>
  </si>
  <si>
    <t xml:space="preserve">MOSAICS Seed Funding </t>
  </si>
  <si>
    <t xml:space="preserve">Economic, Social, and Policy Analyses of Lunar Surface Sustainability </t>
  </si>
  <si>
    <t>Proposals were not submitted until February 2025</t>
  </si>
  <si>
    <t>7 declined not compliant</t>
  </si>
  <si>
    <t>Three declined not compliant</t>
  </si>
  <si>
    <t>includes one partial selection</t>
  </si>
  <si>
    <t>two of those selected were no NASA funding</t>
  </si>
  <si>
    <t xml:space="preserve">Includes one partial selection </t>
  </si>
  <si>
    <t>Future Investigators in NASA Earth and Space Science and Technology ACTCIT</t>
  </si>
  <si>
    <t>Includes four partial selections. Many selectables remain.</t>
  </si>
  <si>
    <t>Updated June 2025. 13 and also 2 partial selections in addition</t>
  </si>
  <si>
    <t>Two declined not compliant. All are partial selections. One covered by ecosystems, one by soil moisture and 2 by solid Earth</t>
  </si>
  <si>
    <t xml:space="preserve">Rolling submissions, closed March 28, 2025. Selections are not done yet, many selectables remain June 2025. Of the 8 selected so far, one is a partial selection. Three declined non compliant. </t>
  </si>
  <si>
    <t>Proposals were due in August 2024</t>
  </si>
  <si>
    <t xml:space="preserve">This program was closed in late December. </t>
  </si>
  <si>
    <t>Rolling submissions, closed 04/28/2025</t>
  </si>
  <si>
    <t>Rolling submissions, closed 04/28/2025. Many selectables remain June 2025</t>
  </si>
  <si>
    <t>Step-2 proposals were submitted 12/23/2024</t>
  </si>
  <si>
    <t>Step-2 proposals were due 3/7/2025</t>
  </si>
  <si>
    <t>Step-2 proposals were due 04/18/2025</t>
  </si>
  <si>
    <t>Step-2 proposals were due 01/31/2025</t>
  </si>
  <si>
    <t>Step-2 proposals were due June 2, 2025</t>
  </si>
  <si>
    <t xml:space="preserve">One declined not compliant. At least one selectable remains June 2025. Proposals were due 02/20/2025. </t>
  </si>
  <si>
    <t>Proposals were due 03/18/2025</t>
  </si>
  <si>
    <t>Proposals were due 03/04/2025</t>
  </si>
  <si>
    <t>Proposals were due 3/20/2025</t>
  </si>
  <si>
    <t xml:space="preserve">19 selected includes two partial selections. One declined not compliant. </t>
  </si>
  <si>
    <t>Proposals were due 04/03/2025</t>
  </si>
  <si>
    <t>Proposals were due 2/21/2025</t>
  </si>
  <si>
    <t>Proposals were due 02/18/2025</t>
  </si>
  <si>
    <t xml:space="preserve">NoDD program, review and selections still ongoing. Many selectables remain June 2025. </t>
  </si>
  <si>
    <t xml:space="preserve">NoDD program, review and selections still ongoing. Three declined not compliant. Includes 3 partial selections. Many selectables remain June 2025. </t>
  </si>
  <si>
    <t>Proposals were due 05/14/2025</t>
  </si>
  <si>
    <t>Step-2 Proposals were due 11/07/2024. Many selectables remain June 2025</t>
  </si>
  <si>
    <t>NoDD program, closed 03/28/2025. One declined not compliant.  Many selectables remain June 2025</t>
  </si>
  <si>
    <t>NoDD program, closed 03/28/2025.   Many selectables remain June 2025</t>
  </si>
  <si>
    <t>NoDD program, closed 03/28/2025.  One declined not compliant. Includes 3 partial selections.  Many selectables remain June 2025</t>
  </si>
  <si>
    <t>NoDD program, closed 03/28/2025.  Many selectables remain June 2025</t>
  </si>
  <si>
    <t>NoDD program, closed 03/28/2025. One declined not compliant. Includes one partial selection. Many selectables remain June 2025</t>
  </si>
  <si>
    <t>Step-2 Proposals were due 04/17/2025</t>
  </si>
  <si>
    <t>Step-2 Proposals were due 02/27/2025</t>
  </si>
  <si>
    <t>Step-2 Proposals were due 02/14/2025</t>
  </si>
  <si>
    <t>Step-2 Proposals were due 04/28/2025</t>
  </si>
  <si>
    <t>Step-2 Proposals were due 12/03/2024</t>
  </si>
  <si>
    <t>Step-2 Proposals were due 04/23/2025</t>
  </si>
  <si>
    <t>Proposals were submitted September 2024. Selectables remain, June 2025</t>
  </si>
  <si>
    <t>Selectables remain, June 2025.</t>
  </si>
  <si>
    <t>Selectables remain, June 2025. One declined not compliant.</t>
  </si>
  <si>
    <t>Proposals were due 03/25/2025</t>
  </si>
  <si>
    <t>Proposals were due 04/21/2025</t>
  </si>
  <si>
    <t>One declined not compliant. Selectables remain June 2025. Proposals were due 03/19/2025</t>
  </si>
  <si>
    <t xml:space="preserve">One declined not compliant. Selectables remain June 2025. Proposals were due 03/07/2025 </t>
  </si>
  <si>
    <t>Proposals were due 02/11/2025</t>
  </si>
  <si>
    <t xml:space="preserve">Proposals were due 03/14/2025. One declined not compliant. </t>
  </si>
  <si>
    <t>Proposals were due 12/17/2024</t>
  </si>
  <si>
    <t>Proposals were due 05/01/2025</t>
  </si>
  <si>
    <t xml:space="preserve">Step-2 Proposals were due 04/09/2025 </t>
  </si>
  <si>
    <t>Earth Action: Health And Air Quality Applied Sciences Team</t>
  </si>
  <si>
    <t>Proposals were due 02/07/2025</t>
  </si>
  <si>
    <t>Proposals were due 11/20/2024</t>
  </si>
  <si>
    <t>Proposals were due 09/16/2024</t>
  </si>
  <si>
    <t>One Selectable remains June 2025</t>
  </si>
  <si>
    <t>Proposals were due 03/12/2025</t>
  </si>
  <si>
    <t>Selectables remain June 2025</t>
  </si>
  <si>
    <t>One declined not compliant. Proposals were due 08/16/2024</t>
  </si>
  <si>
    <t xml:space="preserve">Proposals were due 10/16/2024 </t>
  </si>
  <si>
    <t>Proposals were due 10/31/2024</t>
  </si>
  <si>
    <t>Proposals were due 02/19/2025</t>
  </si>
  <si>
    <t>selectables remain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</si>
</sst>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6" x14ac:knownFonts="1">
    <font>
      <sz val="9"/>
      <name val="Geneva"/>
    </font>
    <font>
      <sz val="9"/>
      <name val="Geneva"/>
      <family val="2"/>
    </font>
    <font>
      <sz val="8"/>
      <name val="Geneva"/>
      <family val="2"/>
    </font>
    <font>
      <sz val="12"/>
      <name val="Arial"/>
      <family val="2"/>
    </font>
    <font>
      <u/>
      <sz val="9"/>
      <color theme="10"/>
      <name val="Geneva"/>
      <family val="2"/>
    </font>
    <font>
      <u/>
      <sz val="9"/>
      <color theme="11"/>
      <name val="Geneva"/>
      <family val="2"/>
    </font>
    <font>
      <sz val="12"/>
      <color theme="1"/>
      <name val="Arial"/>
      <family val="2"/>
    </font>
    <font>
      <b/>
      <sz val="12"/>
      <color theme="1"/>
      <name val="Arial"/>
      <family val="2"/>
    </font>
    <font>
      <b/>
      <sz val="16"/>
      <color theme="1"/>
      <name val="Arial"/>
      <family val="2"/>
    </font>
    <font>
      <sz val="9"/>
      <color theme="1"/>
      <name val="Arial"/>
      <family val="2"/>
    </font>
    <font>
      <sz val="12"/>
      <color theme="1"/>
      <name val="Geneva"/>
      <family val="2"/>
    </font>
    <font>
      <sz val="12"/>
      <color theme="1"/>
      <name val="Lucida Grande"/>
      <family val="2"/>
    </font>
    <font>
      <b/>
      <sz val="10"/>
      <color theme="1"/>
      <name val="Arial"/>
      <family val="2"/>
    </font>
    <font>
      <sz val="9"/>
      <color theme="1"/>
      <name val="Geneva"/>
      <family val="2"/>
    </font>
    <font>
      <sz val="12"/>
      <color theme="1"/>
      <name val="Times New Roman"/>
      <family val="1"/>
    </font>
    <font>
      <sz val="12"/>
      <color rgb="FF000000"/>
      <name val="Arial"/>
      <family val="2"/>
    </font>
    <font>
      <sz val="12"/>
      <name val="Geneva"/>
      <family val="2"/>
    </font>
    <font>
      <b/>
      <sz val="12"/>
      <name val="Arial"/>
      <family val="2"/>
    </font>
    <font>
      <sz val="9"/>
      <name val="Geneva"/>
      <family val="2"/>
      <charset val="1"/>
    </font>
    <font>
      <sz val="11"/>
      <color theme="1"/>
      <name val="Arial"/>
      <family val="2"/>
    </font>
    <font>
      <sz val="11"/>
      <name val="Arial"/>
      <family val="2"/>
    </font>
    <font>
      <sz val="9"/>
      <name val="Arial"/>
      <family val="2"/>
    </font>
    <font>
      <sz val="11"/>
      <color rgb="FF000000"/>
      <name val="Arial"/>
      <family val="2"/>
    </font>
    <font>
      <b/>
      <sz val="14"/>
      <color theme="1"/>
      <name val="Arial"/>
      <family val="2"/>
    </font>
    <font>
      <sz val="14"/>
      <name val="Geneva"/>
      <family val="2"/>
    </font>
    <font>
      <sz val="16"/>
      <color theme="1"/>
      <name val="Arial"/>
      <family val="2"/>
    </font>
  </fonts>
  <fills count="2">
    <fill>
      <patternFill patternType="none"/>
    </fill>
    <fill>
      <patternFill patternType="gray125"/>
    </fill>
  </fills>
  <borders count="1">
    <border>
      <left/>
      <right/>
      <top/>
      <bottom/>
      <diagonal/>
    </border>
  </borders>
  <cellStyleXfs count="2109">
    <xf numFmtId="0" fontId="0" fillId="0" borderId="0"/>
    <xf numFmtId="0" fontId="3"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8">
    <xf numFmtId="0" fontId="0" fillId="0" borderId="0" xfId="0"/>
    <xf numFmtId="0" fontId="6" fillId="0" borderId="0" xfId="1" applyFont="1" applyAlignment="1">
      <alignment horizontal="center"/>
    </xf>
    <xf numFmtId="0" fontId="6" fillId="0" borderId="0" xfId="0" applyFont="1" applyAlignment="1">
      <alignment vertical="center"/>
    </xf>
    <xf numFmtId="9" fontId="6" fillId="0" borderId="0" xfId="1" applyNumberFormat="1" applyFont="1" applyAlignment="1">
      <alignment horizontal="center"/>
    </xf>
    <xf numFmtId="0" fontId="6" fillId="0" borderId="0" xfId="1" applyFont="1"/>
    <xf numFmtId="1" fontId="6" fillId="0" borderId="0" xfId="2" applyNumberFormat="1" applyFont="1" applyFill="1"/>
    <xf numFmtId="0" fontId="6" fillId="0" borderId="0" xfId="1" applyFont="1" applyAlignment="1">
      <alignment horizontal="left"/>
    </xf>
    <xf numFmtId="0" fontId="6" fillId="0" borderId="0" xfId="0" applyFont="1" applyAlignment="1">
      <alignment horizontal="left"/>
    </xf>
    <xf numFmtId="0" fontId="6" fillId="0" borderId="0" xfId="0" applyFont="1"/>
    <xf numFmtId="0" fontId="6" fillId="0" borderId="0" xfId="1" applyFont="1" applyAlignment="1">
      <alignment horizontal="center" wrapText="1"/>
    </xf>
    <xf numFmtId="0" fontId="6" fillId="0" borderId="0" xfId="1" applyFont="1" applyAlignment="1">
      <alignment wrapText="1"/>
    </xf>
    <xf numFmtId="1" fontId="6" fillId="0" borderId="0" xfId="2" applyNumberFormat="1" applyFont="1" applyFill="1" applyBorder="1" applyAlignment="1">
      <alignment wrapText="1"/>
    </xf>
    <xf numFmtId="0" fontId="6" fillId="0" borderId="0" xfId="1" applyFont="1" applyAlignment="1">
      <alignment horizontal="center" vertical="center" wrapText="1"/>
    </xf>
    <xf numFmtId="0" fontId="6" fillId="0" borderId="0" xfId="0" applyFont="1" applyAlignment="1">
      <alignment horizontal="left" vertical="top" wrapText="1"/>
    </xf>
    <xf numFmtId="9" fontId="6" fillId="0" borderId="0" xfId="1" applyNumberFormat="1" applyFont="1" applyAlignment="1">
      <alignment horizontal="center" vertical="center" wrapText="1"/>
    </xf>
    <xf numFmtId="1" fontId="6" fillId="0" borderId="0" xfId="2" applyNumberFormat="1" applyFont="1" applyFill="1" applyAlignment="1">
      <alignment horizontal="center" vertical="center" wrapText="1"/>
    </xf>
    <xf numFmtId="0" fontId="6" fillId="0" borderId="0" xfId="0" applyFont="1" applyAlignment="1">
      <alignment horizontal="center"/>
    </xf>
    <xf numFmtId="1" fontId="7" fillId="0" borderId="0" xfId="2" applyNumberFormat="1" applyFont="1" applyFill="1" applyBorder="1" applyAlignment="1">
      <alignment wrapText="1"/>
    </xf>
    <xf numFmtId="9" fontId="6" fillId="0" borderId="0" xfId="0" applyNumberFormat="1" applyFont="1" applyAlignment="1">
      <alignment horizontal="center"/>
    </xf>
    <xf numFmtId="1" fontId="6" fillId="0" borderId="0" xfId="0" applyNumberFormat="1" applyFont="1"/>
    <xf numFmtId="0" fontId="7" fillId="0" borderId="0" xfId="1" applyFont="1" applyAlignment="1">
      <alignment wrapText="1"/>
    </xf>
    <xf numFmtId="0" fontId="6" fillId="0" borderId="0" xfId="0" applyFont="1" applyAlignment="1">
      <alignment wrapText="1"/>
    </xf>
    <xf numFmtId="0" fontId="9" fillId="0" borderId="0" xfId="1" applyFont="1"/>
    <xf numFmtId="0" fontId="11" fillId="0" borderId="0" xfId="0" applyFont="1"/>
    <xf numFmtId="0" fontId="10" fillId="0" borderId="0" xfId="0" applyFont="1"/>
    <xf numFmtId="0" fontId="12" fillId="0" borderId="0" xfId="1" applyFont="1" applyAlignment="1">
      <alignment wrapText="1"/>
    </xf>
    <xf numFmtId="0" fontId="13" fillId="0" borderId="0" xfId="0" applyFont="1"/>
    <xf numFmtId="0" fontId="9" fillId="0" borderId="0" xfId="0" applyFont="1"/>
    <xf numFmtId="0" fontId="9" fillId="0" borderId="0" xfId="1" applyFont="1" applyAlignment="1">
      <alignment wrapText="1"/>
    </xf>
    <xf numFmtId="1" fontId="6" fillId="0" borderId="0" xfId="0" applyNumberFormat="1" applyFont="1" applyAlignment="1">
      <alignment horizontal="right"/>
    </xf>
    <xf numFmtId="164" fontId="6" fillId="0" borderId="0" xfId="0" applyNumberFormat="1" applyFont="1" applyAlignment="1">
      <alignment horizontal="center"/>
    </xf>
    <xf numFmtId="1" fontId="6" fillId="0" borderId="0" xfId="2" applyNumberFormat="1" applyFont="1" applyFill="1" applyBorder="1"/>
    <xf numFmtId="1" fontId="6" fillId="0" borderId="0" xfId="2" applyNumberFormat="1" applyFont="1" applyFill="1" applyBorder="1" applyAlignment="1"/>
    <xf numFmtId="0" fontId="9" fillId="0" borderId="0" xfId="1" applyFont="1" applyAlignment="1">
      <alignment horizontal="center"/>
    </xf>
    <xf numFmtId="9" fontId="9" fillId="0" borderId="0" xfId="1" applyNumberFormat="1" applyFont="1" applyAlignment="1">
      <alignment horizontal="center"/>
    </xf>
    <xf numFmtId="0" fontId="6" fillId="0" borderId="0" xfId="1" applyFont="1" applyAlignment="1">
      <alignment horizontal="left" wrapText="1"/>
    </xf>
    <xf numFmtId="0" fontId="7" fillId="0" borderId="0" xfId="1" applyFont="1" applyAlignment="1">
      <alignment horizontal="center" vertical="center" wrapText="1"/>
    </xf>
    <xf numFmtId="0" fontId="6" fillId="0" borderId="0" xfId="1" applyFont="1" applyAlignment="1">
      <alignment horizontal="center" vertical="center"/>
    </xf>
    <xf numFmtId="0" fontId="6" fillId="0" borderId="0" xfId="0" applyFont="1" applyAlignment="1">
      <alignment horizontal="center" vertical="center"/>
    </xf>
    <xf numFmtId="9" fontId="6" fillId="0" borderId="0" xfId="1" applyNumberFormat="1" applyFont="1" applyAlignment="1">
      <alignment horizontal="center" vertical="center"/>
    </xf>
    <xf numFmtId="0" fontId="11" fillId="0" borderId="0" xfId="0" applyFont="1" applyAlignment="1">
      <alignment horizontal="center" vertical="center"/>
    </xf>
    <xf numFmtId="164" fontId="6" fillId="0" borderId="0" xfId="0" applyNumberFormat="1" applyFont="1" applyAlignment="1">
      <alignment horizontal="center" vertical="center"/>
    </xf>
    <xf numFmtId="1" fontId="6" fillId="0" borderId="0" xfId="1" applyNumberFormat="1" applyFont="1" applyAlignment="1">
      <alignment horizontal="center" vertical="center"/>
    </xf>
    <xf numFmtId="0" fontId="9" fillId="0" borderId="0" xfId="1" applyFont="1" applyAlignment="1">
      <alignment horizontal="center" vertical="center"/>
    </xf>
    <xf numFmtId="9" fontId="6" fillId="0" borderId="0" xfId="1" applyNumberFormat="1" applyFont="1" applyAlignment="1">
      <alignment horizontal="center" wrapText="1"/>
    </xf>
    <xf numFmtId="0" fontId="6" fillId="0" borderId="0" xfId="0" applyFont="1" applyAlignment="1">
      <alignment horizontal="left" wrapText="1"/>
    </xf>
    <xf numFmtId="1" fontId="6" fillId="0" borderId="0" xfId="2" applyNumberFormat="1" applyFont="1" applyFill="1" applyBorder="1" applyAlignment="1">
      <alignment horizontal="center" wrapText="1"/>
    </xf>
    <xf numFmtId="1" fontId="6" fillId="0" borderId="0" xfId="2" applyNumberFormat="1" applyFont="1" applyFill="1" applyBorder="1" applyAlignment="1">
      <alignment horizontal="right" wrapText="1"/>
    </xf>
    <xf numFmtId="0" fontId="6" fillId="0" borderId="0" xfId="1" applyFont="1" applyAlignment="1">
      <alignment horizontal="left" vertical="center"/>
    </xf>
    <xf numFmtId="0" fontId="3" fillId="0" borderId="0" xfId="0" applyFont="1"/>
    <xf numFmtId="0" fontId="6" fillId="0" borderId="0" xfId="1" applyFont="1" applyAlignment="1">
      <alignment horizontal="left" vertical="center" wrapText="1"/>
    </xf>
    <xf numFmtId="0" fontId="15" fillId="0" borderId="0" xfId="0" applyFont="1" applyAlignment="1">
      <alignment horizontal="left"/>
    </xf>
    <xf numFmtId="0" fontId="3" fillId="0" borderId="0" xfId="0" applyFont="1" applyAlignment="1">
      <alignment horizontal="center"/>
    </xf>
    <xf numFmtId="0" fontId="15" fillId="0" borderId="0" xfId="0" applyFont="1" applyAlignment="1">
      <alignment horizontal="center"/>
    </xf>
    <xf numFmtId="0" fontId="15" fillId="0" borderId="0" xfId="0" applyFont="1" applyAlignment="1">
      <alignment horizontal="center" vertical="center" wrapText="1"/>
    </xf>
    <xf numFmtId="0" fontId="3" fillId="0" borderId="0" xfId="1" applyAlignment="1">
      <alignment horizontal="center"/>
    </xf>
    <xf numFmtId="0" fontId="3" fillId="0" borderId="0" xfId="0" applyFont="1" applyAlignment="1">
      <alignment horizontal="left"/>
    </xf>
    <xf numFmtId="9" fontId="3" fillId="0" borderId="0" xfId="1" applyNumberFormat="1" applyAlignment="1">
      <alignment horizontal="center" wrapText="1"/>
    </xf>
    <xf numFmtId="0" fontId="3" fillId="0" borderId="0" xfId="1" applyAlignment="1">
      <alignment wrapText="1"/>
    </xf>
    <xf numFmtId="0" fontId="17" fillId="0" borderId="0" xfId="1" applyFont="1" applyAlignment="1">
      <alignment wrapText="1"/>
    </xf>
    <xf numFmtId="0" fontId="8" fillId="0" borderId="0" xfId="1" applyFont="1" applyAlignment="1">
      <alignment horizontal="center" vertical="center"/>
    </xf>
    <xf numFmtId="9" fontId="7" fillId="0" borderId="0" xfId="1" applyNumberFormat="1" applyFont="1" applyAlignment="1">
      <alignment horizontal="center" vertical="center" wrapText="1"/>
    </xf>
    <xf numFmtId="1" fontId="7" fillId="0" borderId="0" xfId="2" applyNumberFormat="1" applyFont="1" applyFill="1" applyBorder="1" applyAlignment="1">
      <alignment horizontal="center" vertical="center" wrapText="1"/>
    </xf>
    <xf numFmtId="1" fontId="15" fillId="0" borderId="0" xfId="0" applyNumberFormat="1" applyFont="1" applyAlignment="1">
      <alignment horizontal="center" vertical="center" wrapText="1" readingOrder="1"/>
    </xf>
    <xf numFmtId="3" fontId="3" fillId="0" borderId="0" xfId="0" applyNumberFormat="1" applyFont="1" applyAlignment="1">
      <alignment horizontal="center"/>
    </xf>
    <xf numFmtId="0" fontId="15" fillId="0" borderId="0" xfId="0" applyFont="1" applyAlignment="1">
      <alignment horizontal="left" vertical="center" wrapText="1" readingOrder="1"/>
    </xf>
    <xf numFmtId="0" fontId="7" fillId="0" borderId="0" xfId="1" applyFont="1" applyAlignment="1">
      <alignment horizontal="left" vertical="center" wrapText="1"/>
    </xf>
    <xf numFmtId="0" fontId="3" fillId="0" borderId="0" xfId="0" applyFont="1" applyAlignment="1">
      <alignment wrapText="1"/>
    </xf>
    <xf numFmtId="14" fontId="3" fillId="0" borderId="0" xfId="0" applyNumberFormat="1" applyFont="1" applyAlignment="1">
      <alignment wrapText="1"/>
    </xf>
    <xf numFmtId="14" fontId="3" fillId="0" borderId="0" xfId="0" applyNumberFormat="1" applyFont="1" applyAlignment="1">
      <alignment horizontal="left" wrapText="1"/>
    </xf>
    <xf numFmtId="0" fontId="7" fillId="0" borderId="0" xfId="1" applyFont="1" applyAlignment="1">
      <alignment horizontal="left" wrapText="1"/>
    </xf>
    <xf numFmtId="14" fontId="6" fillId="0" borderId="0" xfId="1" applyNumberFormat="1" applyFont="1" applyAlignment="1">
      <alignment horizontal="left" wrapText="1"/>
    </xf>
    <xf numFmtId="0" fontId="15" fillId="0" borderId="0" xfId="0" applyFont="1" applyAlignment="1">
      <alignment horizontal="left" wrapText="1"/>
    </xf>
    <xf numFmtId="0" fontId="16" fillId="0" borderId="0" xfId="0" applyFont="1" applyAlignment="1">
      <alignment wrapText="1"/>
    </xf>
    <xf numFmtId="14" fontId="6" fillId="0" borderId="0" xfId="0" applyNumberFormat="1" applyFont="1" applyAlignment="1">
      <alignment wrapText="1"/>
    </xf>
    <xf numFmtId="0" fontId="3" fillId="0" borderId="0" xfId="1" applyAlignment="1">
      <alignment horizontal="left" wrapText="1"/>
    </xf>
    <xf numFmtId="0" fontId="15" fillId="0" borderId="0" xfId="0" applyFont="1" applyAlignment="1">
      <alignment wrapText="1"/>
    </xf>
    <xf numFmtId="14" fontId="6" fillId="0" borderId="0" xfId="0" applyNumberFormat="1" applyFont="1" applyAlignment="1">
      <alignment horizontal="left" wrapText="1"/>
    </xf>
    <xf numFmtId="14" fontId="10" fillId="0" borderId="0" xfId="0" applyNumberFormat="1" applyFont="1" applyAlignment="1">
      <alignment wrapText="1"/>
    </xf>
    <xf numFmtId="14" fontId="10" fillId="0" borderId="0" xfId="0" applyNumberFormat="1" applyFont="1" applyAlignment="1">
      <alignment horizontal="left" wrapText="1"/>
    </xf>
    <xf numFmtId="0" fontId="11" fillId="0" borderId="0" xfId="0" applyFont="1" applyAlignment="1">
      <alignment wrapText="1"/>
    </xf>
    <xf numFmtId="0" fontId="11" fillId="0" borderId="0" xfId="0" applyFont="1" applyAlignment="1">
      <alignment horizontal="left" wrapText="1"/>
    </xf>
    <xf numFmtId="49" fontId="6" fillId="0" borderId="0" xfId="0" applyNumberFormat="1" applyFont="1" applyAlignment="1">
      <alignment horizontal="left" vertical="center" wrapText="1"/>
    </xf>
    <xf numFmtId="1" fontId="6" fillId="0" borderId="0" xfId="2" applyNumberFormat="1" applyFont="1" applyFill="1" applyAlignment="1">
      <alignment wrapText="1"/>
    </xf>
    <xf numFmtId="1" fontId="6" fillId="0" borderId="0" xfId="0" applyNumberFormat="1" applyFont="1" applyAlignment="1">
      <alignment wrapText="1"/>
    </xf>
    <xf numFmtId="0" fontId="14" fillId="0" borderId="0" xfId="0" applyFont="1" applyAlignment="1">
      <alignment horizontal="left" wrapText="1"/>
    </xf>
    <xf numFmtId="164" fontId="6" fillId="0" borderId="0" xfId="0" applyNumberFormat="1" applyFont="1" applyAlignment="1">
      <alignment horizontal="left" wrapText="1"/>
    </xf>
    <xf numFmtId="49" fontId="6" fillId="0" borderId="0" xfId="1" applyNumberFormat="1" applyFont="1" applyAlignment="1">
      <alignment horizontal="left" vertical="center" wrapText="1"/>
    </xf>
    <xf numFmtId="1" fontId="6" fillId="0" borderId="0" xfId="2" applyNumberFormat="1" applyFont="1" applyFill="1" applyBorder="1" applyAlignment="1">
      <alignment horizontal="center" vertical="center" wrapText="1"/>
    </xf>
    <xf numFmtId="14" fontId="16" fillId="0" borderId="0" xfId="0" applyNumberFormat="1" applyFont="1"/>
    <xf numFmtId="14" fontId="3" fillId="0" borderId="0" xfId="0" applyNumberFormat="1" applyFont="1"/>
    <xf numFmtId="14" fontId="1" fillId="0" borderId="0" xfId="0" applyNumberFormat="1" applyFont="1"/>
    <xf numFmtId="14" fontId="18" fillId="0" borderId="0" xfId="0" applyNumberFormat="1" applyFont="1"/>
    <xf numFmtId="0" fontId="19"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center"/>
    </xf>
    <xf numFmtId="0" fontId="3" fillId="0" borderId="0" xfId="1"/>
    <xf numFmtId="0" fontId="3" fillId="0" borderId="0" xfId="1" applyAlignment="1">
      <alignment horizontal="center" vertical="center"/>
    </xf>
    <xf numFmtId="1" fontId="3" fillId="0" borderId="0" xfId="2" applyNumberFormat="1" applyFont="1" applyFill="1"/>
    <xf numFmtId="0" fontId="21" fillId="0" borderId="0" xfId="1" applyFont="1"/>
    <xf numFmtId="1" fontId="19" fillId="0" borderId="0" xfId="0" applyNumberFormat="1" applyFont="1" applyAlignment="1">
      <alignment horizontal="center" vertical="center" wrapText="1" readingOrder="1"/>
    </xf>
    <xf numFmtId="1" fontId="22" fillId="0" borderId="0" xfId="0" applyNumberFormat="1" applyFont="1" applyAlignment="1">
      <alignment horizontal="center" vertical="center" wrapText="1" readingOrder="1"/>
    </xf>
    <xf numFmtId="0" fontId="7" fillId="0" borderId="0" xfId="1" applyFont="1" applyAlignment="1">
      <alignment horizontal="center" vertical="center"/>
    </xf>
    <xf numFmtId="0" fontId="23" fillId="0" borderId="0" xfId="1" applyFont="1" applyAlignment="1">
      <alignment horizontal="right"/>
    </xf>
    <xf numFmtId="0" fontId="24" fillId="0" borderId="0" xfId="0" applyFont="1"/>
    <xf numFmtId="0" fontId="25" fillId="0" borderId="0" xfId="1" applyFont="1"/>
    <xf numFmtId="0" fontId="15" fillId="0" borderId="0" xfId="0" applyFont="1" applyAlignment="1">
      <alignment horizontal="center" vertical="center"/>
    </xf>
    <xf numFmtId="9" fontId="15" fillId="0" borderId="0" xfId="0" applyNumberFormat="1" applyFont="1" applyAlignment="1">
      <alignment horizontal="center"/>
    </xf>
  </cellXfs>
  <cellStyles count="210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8" builtinId="9" hidden="1"/>
    <cellStyle name="Followed Hyperlink" xfId="1910" builtinId="9" hidden="1"/>
    <cellStyle name="Followed Hyperlink" xfId="1912" builtinId="9" hidden="1"/>
    <cellStyle name="Followed Hyperlink" xfId="1914" builtinId="9" hidden="1"/>
    <cellStyle name="Followed Hyperlink" xfId="1916" builtinId="9" hidden="1"/>
    <cellStyle name="Followed Hyperlink" xfId="1918" builtinId="9" hidden="1"/>
    <cellStyle name="Followed Hyperlink" xfId="1920" builtinId="9" hidden="1"/>
    <cellStyle name="Followed Hyperlink" xfId="1922" builtinId="9" hidden="1"/>
    <cellStyle name="Followed Hyperlink" xfId="1924" builtinId="9" hidden="1"/>
    <cellStyle name="Followed Hyperlink" xfId="1926" builtinId="9" hidden="1"/>
    <cellStyle name="Followed Hyperlink" xfId="1928" builtinId="9" hidden="1"/>
    <cellStyle name="Followed Hyperlink" xfId="1930" builtinId="9" hidden="1"/>
    <cellStyle name="Followed Hyperlink" xfId="1932" builtinId="9" hidden="1"/>
    <cellStyle name="Followed Hyperlink" xfId="1934" builtinId="9" hidden="1"/>
    <cellStyle name="Followed Hyperlink" xfId="1936" builtinId="9" hidden="1"/>
    <cellStyle name="Followed Hyperlink" xfId="1938" builtinId="9" hidden="1"/>
    <cellStyle name="Followed Hyperlink" xfId="1940" builtinId="9" hidden="1"/>
    <cellStyle name="Followed Hyperlink" xfId="1942" builtinId="9" hidden="1"/>
    <cellStyle name="Followed Hyperlink" xfId="1944" builtinId="9" hidden="1"/>
    <cellStyle name="Followed Hyperlink" xfId="1946" builtinId="9" hidden="1"/>
    <cellStyle name="Followed Hyperlink" xfId="1948" builtinId="9" hidden="1"/>
    <cellStyle name="Followed Hyperlink" xfId="1950" builtinId="9" hidden="1"/>
    <cellStyle name="Followed Hyperlink" xfId="1952" builtinId="9" hidden="1"/>
    <cellStyle name="Followed Hyperlink" xfId="1954" builtinId="9" hidden="1"/>
    <cellStyle name="Followed Hyperlink" xfId="1956" builtinId="9" hidden="1"/>
    <cellStyle name="Followed Hyperlink" xfId="1958" builtinId="9" hidden="1"/>
    <cellStyle name="Followed Hyperlink" xfId="1960" builtinId="9" hidden="1"/>
    <cellStyle name="Followed Hyperlink" xfId="1962" builtinId="9" hidden="1"/>
    <cellStyle name="Followed Hyperlink" xfId="1964" builtinId="9" hidden="1"/>
    <cellStyle name="Followed Hyperlink" xfId="1966" builtinId="9" hidden="1"/>
    <cellStyle name="Followed Hyperlink" xfId="1968" builtinId="9" hidden="1"/>
    <cellStyle name="Followed Hyperlink" xfId="1970" builtinId="9" hidden="1"/>
    <cellStyle name="Followed Hyperlink" xfId="1972" builtinId="9" hidden="1"/>
    <cellStyle name="Followed Hyperlink" xfId="1974" builtinId="9" hidden="1"/>
    <cellStyle name="Followed Hyperlink" xfId="1976" builtinId="9" hidden="1"/>
    <cellStyle name="Followed Hyperlink" xfId="1978" builtinId="9" hidden="1"/>
    <cellStyle name="Followed Hyperlink" xfId="1980" builtinId="9" hidden="1"/>
    <cellStyle name="Followed Hyperlink" xfId="1982" builtinId="9" hidden="1"/>
    <cellStyle name="Followed Hyperlink" xfId="1984" builtinId="9" hidden="1"/>
    <cellStyle name="Followed Hyperlink" xfId="1986" builtinId="9" hidden="1"/>
    <cellStyle name="Followed Hyperlink" xfId="1988" builtinId="9" hidden="1"/>
    <cellStyle name="Followed Hyperlink" xfId="1990" builtinId="9" hidden="1"/>
    <cellStyle name="Followed Hyperlink" xfId="1992" builtinId="9" hidden="1"/>
    <cellStyle name="Followed Hyperlink" xfId="1994" builtinId="9" hidden="1"/>
    <cellStyle name="Followed Hyperlink" xfId="1996" builtinId="9" hidden="1"/>
    <cellStyle name="Followed Hyperlink" xfId="1998" builtinId="9" hidden="1"/>
    <cellStyle name="Followed Hyperlink" xfId="2000" builtinId="9" hidden="1"/>
    <cellStyle name="Followed Hyperlink" xfId="2002" builtinId="9" hidden="1"/>
    <cellStyle name="Followed Hyperlink" xfId="2004" builtinId="9" hidden="1"/>
    <cellStyle name="Followed Hyperlink" xfId="2006" builtinId="9" hidden="1"/>
    <cellStyle name="Followed Hyperlink" xfId="2008" builtinId="9" hidden="1"/>
    <cellStyle name="Followed Hyperlink" xfId="2010" builtinId="9" hidden="1"/>
    <cellStyle name="Followed Hyperlink" xfId="2012" builtinId="9" hidden="1"/>
    <cellStyle name="Followed Hyperlink" xfId="2014" builtinId="9" hidden="1"/>
    <cellStyle name="Followed Hyperlink" xfId="2016" builtinId="9" hidden="1"/>
    <cellStyle name="Followed Hyperlink" xfId="2018" builtinId="9" hidden="1"/>
    <cellStyle name="Followed Hyperlink" xfId="2020" builtinId="9" hidden="1"/>
    <cellStyle name="Followed Hyperlink" xfId="2022" builtinId="9" hidden="1"/>
    <cellStyle name="Followed Hyperlink" xfId="2024" builtinId="9" hidden="1"/>
    <cellStyle name="Followed Hyperlink" xfId="2026" builtinId="9" hidden="1"/>
    <cellStyle name="Followed Hyperlink" xfId="2028" builtinId="9" hidden="1"/>
    <cellStyle name="Followed Hyperlink" xfId="2030" builtinId="9" hidden="1"/>
    <cellStyle name="Followed Hyperlink" xfId="2032" builtinId="9" hidden="1"/>
    <cellStyle name="Followed Hyperlink" xfId="2034" builtinId="9" hidden="1"/>
    <cellStyle name="Followed Hyperlink" xfId="2036" builtinId="9" hidden="1"/>
    <cellStyle name="Followed Hyperlink" xfId="2038" builtinId="9" hidden="1"/>
    <cellStyle name="Followed Hyperlink" xfId="2040" builtinId="9" hidden="1"/>
    <cellStyle name="Followed Hyperlink" xfId="2042" builtinId="9" hidden="1"/>
    <cellStyle name="Followed Hyperlink" xfId="2044" builtinId="9" hidden="1"/>
    <cellStyle name="Followed Hyperlink" xfId="2046" builtinId="9" hidden="1"/>
    <cellStyle name="Followed Hyperlink" xfId="2048" builtinId="9" hidden="1"/>
    <cellStyle name="Followed Hyperlink" xfId="2050" builtinId="9" hidden="1"/>
    <cellStyle name="Followed Hyperlink" xfId="2052" builtinId="9" hidden="1"/>
    <cellStyle name="Followed Hyperlink" xfId="2054" builtinId="9" hidden="1"/>
    <cellStyle name="Followed Hyperlink" xfId="2056" builtinId="9" hidden="1"/>
    <cellStyle name="Followed Hyperlink" xfId="2058" builtinId="9" hidden="1"/>
    <cellStyle name="Followed Hyperlink" xfId="2060" builtinId="9" hidden="1"/>
    <cellStyle name="Followed Hyperlink" xfId="2062" builtinId="9" hidden="1"/>
    <cellStyle name="Followed Hyperlink" xfId="2064" builtinId="9" hidden="1"/>
    <cellStyle name="Followed Hyperlink" xfId="2066" builtinId="9" hidden="1"/>
    <cellStyle name="Followed Hyperlink" xfId="2068" builtinId="9" hidden="1"/>
    <cellStyle name="Followed Hyperlink" xfId="2070" builtinId="9" hidden="1"/>
    <cellStyle name="Followed Hyperlink" xfId="2072" builtinId="9" hidden="1"/>
    <cellStyle name="Followed Hyperlink" xfId="2074" builtinId="9" hidden="1"/>
    <cellStyle name="Followed Hyperlink" xfId="2076" builtinId="9" hidden="1"/>
    <cellStyle name="Followed Hyperlink" xfId="2078" builtinId="9" hidden="1"/>
    <cellStyle name="Followed Hyperlink" xfId="2080" builtinId="9" hidden="1"/>
    <cellStyle name="Followed Hyperlink" xfId="2082" builtinId="9" hidden="1"/>
    <cellStyle name="Followed Hyperlink" xfId="2084" builtinId="9" hidden="1"/>
    <cellStyle name="Followed Hyperlink" xfId="2086" builtinId="9" hidden="1"/>
    <cellStyle name="Followed Hyperlink" xfId="2088" builtinId="9" hidden="1"/>
    <cellStyle name="Followed Hyperlink" xfId="2090" builtinId="9" hidden="1"/>
    <cellStyle name="Followed Hyperlink" xfId="2092" builtinId="9" hidden="1"/>
    <cellStyle name="Followed Hyperlink" xfId="2094" builtinId="9" hidden="1"/>
    <cellStyle name="Followed Hyperlink" xfId="2096" builtinId="9" hidden="1"/>
    <cellStyle name="Followed Hyperlink" xfId="2098" builtinId="9" hidden="1"/>
    <cellStyle name="Followed Hyperlink" xfId="2100" builtinId="9" hidden="1"/>
    <cellStyle name="Followed Hyperlink" xfId="2102" builtinId="9" hidden="1"/>
    <cellStyle name="Followed Hyperlink" xfId="2104" builtinId="9" hidden="1"/>
    <cellStyle name="Followed Hyperlink" xfId="2106" builtinId="9" hidden="1"/>
    <cellStyle name="Followed Hyperlink" xfId="210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7"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3"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49" builtinId="8" hidden="1"/>
    <cellStyle name="Hyperlink" xfId="1951" builtinId="8" hidden="1"/>
    <cellStyle name="Hyperlink" xfId="1953" builtinId="8" hidden="1"/>
    <cellStyle name="Hyperlink" xfId="1955" builtinId="8" hidden="1"/>
    <cellStyle name="Hyperlink" xfId="1957" builtinId="8" hidden="1"/>
    <cellStyle name="Hyperlink" xfId="1959" builtinId="8" hidden="1"/>
    <cellStyle name="Hyperlink" xfId="1961" builtinId="8" hidden="1"/>
    <cellStyle name="Hyperlink" xfId="1963" builtinId="8" hidden="1"/>
    <cellStyle name="Hyperlink" xfId="1965" builtinId="8" hidden="1"/>
    <cellStyle name="Hyperlink" xfId="1967" builtinId="8" hidden="1"/>
    <cellStyle name="Hyperlink" xfId="1969" builtinId="8" hidden="1"/>
    <cellStyle name="Hyperlink" xfId="1971" builtinId="8" hidden="1"/>
    <cellStyle name="Hyperlink" xfId="1973" builtinId="8" hidden="1"/>
    <cellStyle name="Hyperlink" xfId="1975" builtinId="8" hidden="1"/>
    <cellStyle name="Hyperlink" xfId="1977" builtinId="8" hidden="1"/>
    <cellStyle name="Hyperlink" xfId="1979" builtinId="8" hidden="1"/>
    <cellStyle name="Hyperlink" xfId="1981" builtinId="8" hidden="1"/>
    <cellStyle name="Hyperlink" xfId="1983" builtinId="8" hidden="1"/>
    <cellStyle name="Hyperlink" xfId="1985" builtinId="8" hidden="1"/>
    <cellStyle name="Hyperlink" xfId="1987" builtinId="8" hidden="1"/>
    <cellStyle name="Hyperlink" xfId="1989" builtinId="8" hidden="1"/>
    <cellStyle name="Hyperlink" xfId="1991" builtinId="8" hidden="1"/>
    <cellStyle name="Hyperlink" xfId="1993" builtinId="8" hidden="1"/>
    <cellStyle name="Hyperlink" xfId="1995" builtinId="8" hidden="1"/>
    <cellStyle name="Hyperlink" xfId="1997" builtinId="8" hidden="1"/>
    <cellStyle name="Hyperlink" xfId="1999" builtinId="8" hidden="1"/>
    <cellStyle name="Hyperlink" xfId="2001" builtinId="8" hidden="1"/>
    <cellStyle name="Hyperlink" xfId="2003" builtinId="8" hidden="1"/>
    <cellStyle name="Hyperlink" xfId="2005" builtinId="8" hidden="1"/>
    <cellStyle name="Hyperlink" xfId="2007" builtinId="8" hidden="1"/>
    <cellStyle name="Hyperlink" xfId="2009" builtinId="8" hidden="1"/>
    <cellStyle name="Hyperlink" xfId="2011" builtinId="8" hidden="1"/>
    <cellStyle name="Hyperlink" xfId="2013" builtinId="8" hidden="1"/>
    <cellStyle name="Hyperlink" xfId="2015" builtinId="8" hidden="1"/>
    <cellStyle name="Hyperlink" xfId="2017" builtinId="8" hidden="1"/>
    <cellStyle name="Hyperlink" xfId="2019" builtinId="8" hidden="1"/>
    <cellStyle name="Hyperlink" xfId="2021" builtinId="8" hidden="1"/>
    <cellStyle name="Hyperlink" xfId="2023" builtinId="8" hidden="1"/>
    <cellStyle name="Hyperlink" xfId="2025" builtinId="8" hidden="1"/>
    <cellStyle name="Hyperlink" xfId="2027" builtinId="8" hidden="1"/>
    <cellStyle name="Hyperlink" xfId="2029" builtinId="8" hidden="1"/>
    <cellStyle name="Hyperlink" xfId="2031" builtinId="8" hidden="1"/>
    <cellStyle name="Hyperlink" xfId="2033" builtinId="8" hidden="1"/>
    <cellStyle name="Hyperlink" xfId="2035" builtinId="8" hidden="1"/>
    <cellStyle name="Hyperlink" xfId="2037" builtinId="8" hidden="1"/>
    <cellStyle name="Hyperlink" xfId="2039" builtinId="8" hidden="1"/>
    <cellStyle name="Hyperlink" xfId="2041" builtinId="8" hidden="1"/>
    <cellStyle name="Hyperlink" xfId="2043" builtinId="8" hidden="1"/>
    <cellStyle name="Hyperlink" xfId="2045" builtinId="8" hidden="1"/>
    <cellStyle name="Hyperlink" xfId="2047" builtinId="8" hidden="1"/>
    <cellStyle name="Hyperlink" xfId="2049" builtinId="8" hidden="1"/>
    <cellStyle name="Hyperlink" xfId="2051" builtinId="8" hidden="1"/>
    <cellStyle name="Hyperlink" xfId="2053" builtinId="8" hidden="1"/>
    <cellStyle name="Hyperlink" xfId="2055" builtinId="8" hidden="1"/>
    <cellStyle name="Hyperlink" xfId="2057" builtinId="8" hidden="1"/>
    <cellStyle name="Hyperlink" xfId="2059" builtinId="8" hidden="1"/>
    <cellStyle name="Hyperlink" xfId="2061" builtinId="8" hidden="1"/>
    <cellStyle name="Hyperlink" xfId="2063" builtinId="8" hidden="1"/>
    <cellStyle name="Hyperlink" xfId="2065" builtinId="8" hidden="1"/>
    <cellStyle name="Hyperlink" xfId="2067" builtinId="8" hidden="1"/>
    <cellStyle name="Hyperlink" xfId="2069" builtinId="8" hidden="1"/>
    <cellStyle name="Hyperlink" xfId="2071" builtinId="8" hidden="1"/>
    <cellStyle name="Hyperlink" xfId="2073" builtinId="8" hidden="1"/>
    <cellStyle name="Hyperlink" xfId="2075" builtinId="8" hidden="1"/>
    <cellStyle name="Hyperlink" xfId="2077" builtinId="8" hidden="1"/>
    <cellStyle name="Hyperlink" xfId="2079" builtinId="8" hidden="1"/>
    <cellStyle name="Hyperlink" xfId="2081" builtinId="8" hidden="1"/>
    <cellStyle name="Hyperlink" xfId="2083" builtinId="8" hidden="1"/>
    <cellStyle name="Hyperlink" xfId="2085" builtinId="8" hidden="1"/>
    <cellStyle name="Hyperlink" xfId="2087" builtinId="8" hidden="1"/>
    <cellStyle name="Hyperlink" xfId="2089" builtinId="8" hidden="1"/>
    <cellStyle name="Hyperlink" xfId="2091" builtinId="8" hidden="1"/>
    <cellStyle name="Hyperlink" xfId="2093" builtinId="8" hidden="1"/>
    <cellStyle name="Hyperlink" xfId="2095" builtinId="8" hidden="1"/>
    <cellStyle name="Hyperlink" xfId="2097" builtinId="8" hidden="1"/>
    <cellStyle name="Hyperlink" xfId="2099" builtinId="8" hidden="1"/>
    <cellStyle name="Hyperlink" xfId="2101" builtinId="8" hidden="1"/>
    <cellStyle name="Hyperlink" xfId="2103" builtinId="8" hidden="1"/>
    <cellStyle name="Hyperlink" xfId="2105" builtinId="8" hidden="1"/>
    <cellStyle name="Hyperlink" xfId="2107" builtinId="8" hidden="1"/>
    <cellStyle name="Normal" xfId="0" builtinId="0"/>
    <cellStyle name="Normal_masterprogramlistrev9" xfId="1" xr:uid="{00000000-0005-0000-0000-00003B080000}"/>
    <cellStyle name="Percent" xfId="2"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22FF"/>
      <color rgb="FFB51310"/>
      <color rgb="FFE0E100"/>
      <color rgb="FFBCBD00"/>
      <color rgb="FF9C9C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Public!$Q$159</c:f>
              <c:strCache>
                <c:ptCount val="1"/>
                <c:pt idx="0">
                  <c:v># of Awards</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1-14D2-284E-8404-87B675A2F491}"/>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14D2-284E-8404-87B675A2F491}"/>
              </c:ext>
            </c:extLst>
          </c:dPt>
          <c:dPt>
            <c:idx val="2"/>
            <c:bubble3D val="0"/>
            <c:spPr>
              <a:solidFill>
                <a:srgbClr val="0022FF"/>
              </a:solidFill>
              <a:ln w="19050">
                <a:solidFill>
                  <a:schemeClr val="lt1"/>
                </a:solidFill>
              </a:ln>
              <a:effectLst/>
            </c:spPr>
            <c:extLst>
              <c:ext xmlns:c16="http://schemas.microsoft.com/office/drawing/2014/chart" uri="{C3380CC4-5D6E-409C-BE32-E72D297353CC}">
                <c16:uniqueId val="{00000005-14D2-284E-8404-87B675A2F4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4D2-284E-8404-87B675A2F491}"/>
              </c:ext>
            </c:extLst>
          </c:dPt>
          <c:dPt>
            <c:idx val="4"/>
            <c:bubble3D val="0"/>
            <c:spPr>
              <a:solidFill>
                <a:srgbClr val="FF0000"/>
              </a:solidFill>
              <a:ln w="19050">
                <a:solidFill>
                  <a:schemeClr val="lt1"/>
                </a:solidFill>
              </a:ln>
              <a:effectLst/>
            </c:spPr>
            <c:extLst>
              <c:ext xmlns:c16="http://schemas.microsoft.com/office/drawing/2014/chart" uri="{C3380CC4-5D6E-409C-BE32-E72D297353CC}">
                <c16:uniqueId val="{00000009-14D2-284E-8404-87B675A2F491}"/>
              </c:ext>
            </c:extLst>
          </c:dPt>
          <c:dPt>
            <c:idx val="5"/>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B-14D2-284E-8404-87B675A2F49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4D2-284E-8404-87B675A2F49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E-14D2-284E-8404-87B675A2F491}"/>
              </c:ext>
            </c:extLst>
          </c:dPt>
          <c:dLbls>
            <c:dLbl>
              <c:idx val="0"/>
              <c:layout>
                <c:manualLayout>
                  <c:x val="-0.16734668458937421"/>
                  <c:y val="2.52644266128671E-2"/>
                </c:manualLayout>
              </c:layout>
              <c:tx>
                <c:rich>
                  <a:bodyPr/>
                  <a:lstStyle/>
                  <a:p>
                    <a:fld id="{0DC1D781-D814-434B-9E7B-37D11E3C1475}" type="CATEGORYNAME">
                      <a:rPr lang="en-US" b="1">
                        <a:solidFill>
                          <a:schemeClr val="bg1"/>
                        </a:solidFill>
                      </a:rPr>
                      <a:pPr/>
                      <a:t>[CATEGORY NAME]</a:t>
                    </a:fld>
                    <a:endParaRPr lang="en-US" b="1" baseline="0">
                      <a:solidFill>
                        <a:schemeClr val="bg1"/>
                      </a:solidFill>
                    </a:endParaRPr>
                  </a:p>
                  <a:p>
                    <a:fld id="{B8C16E00-1D63-C34F-8A2D-1908D56BF5B3}" type="VALUE">
                      <a:rPr lang="en-US" baseline="0">
                        <a:solidFill>
                          <a:schemeClr val="bg1"/>
                        </a:solidFill>
                      </a:rPr>
                      <a:pPr/>
                      <a:t>[VALUE]</a:t>
                    </a:fld>
                    <a:r>
                      <a:rPr lang="en-US" baseline="0">
                        <a:solidFill>
                          <a:schemeClr val="bg1"/>
                        </a:solidFill>
                      </a:rPr>
                      <a:t>, </a:t>
                    </a:r>
                    <a:fld id="{A5D202F0-DF39-824B-AFF5-E4EEAD193DC4}"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4D2-284E-8404-87B675A2F491}"/>
                </c:ext>
              </c:extLst>
            </c:dLbl>
            <c:dLbl>
              <c:idx val="1"/>
              <c:tx>
                <c:rich>
                  <a:bodyPr/>
                  <a:lstStyle/>
                  <a:p>
                    <a:fld id="{8A9DCA62-8A5C-C64B-80A0-79695B445117}" type="CATEGORYNAME">
                      <a:rPr lang="en-US" b="1"/>
                      <a:pPr/>
                      <a:t>[CATEGORY NAME]</a:t>
                    </a:fld>
                    <a:endParaRPr lang="en-US" b="0" baseline="0"/>
                  </a:p>
                  <a:p>
                    <a:r>
                      <a:rPr lang="en-US" baseline="0"/>
                      <a:t> </a:t>
                    </a:r>
                    <a:fld id="{0D180ABF-ED21-7E4A-8735-97F59305C9A6}" type="VALUE">
                      <a:rPr lang="en-US" baseline="0"/>
                      <a:pPr/>
                      <a:t>[VALUE]</a:t>
                    </a:fld>
                    <a:r>
                      <a:rPr lang="en-US" baseline="0"/>
                      <a:t>, </a:t>
                    </a:r>
                    <a:fld id="{9D1E23EC-C762-5D40-8A92-D436681D6DF6}" type="PERCENTAGE">
                      <a:rPr lang="en-US" baseline="0"/>
                      <a:pPr/>
                      <a:t>[PERCENTAGE]</a:t>
                    </a:fld>
                    <a:endParaRPr lang="en-US" baseline="0"/>
                  </a:p>
                </c:rich>
              </c:tx>
              <c:dLblPos val="inEnd"/>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4D2-284E-8404-87B675A2F491}"/>
                </c:ext>
              </c:extLst>
            </c:dLbl>
            <c:dLbl>
              <c:idx val="2"/>
              <c:layout>
                <c:manualLayout>
                  <c:x val="-0.10952707764812875"/>
                  <c:y val="-0.13157028774718088"/>
                </c:manualLayout>
              </c:layout>
              <c:tx>
                <c:rich>
                  <a:bodyPr/>
                  <a:lstStyle/>
                  <a:p>
                    <a:fld id="{98F40D44-6AA8-B344-AB77-5B21E053B6D4}" type="CATEGORYNAME">
                      <a:rPr lang="en-US" b="1">
                        <a:solidFill>
                          <a:schemeClr val="bg1"/>
                        </a:solidFill>
                      </a:rPr>
                      <a:pPr/>
                      <a:t>[CATEGORY NAME]</a:t>
                    </a:fld>
                    <a:endParaRPr lang="en-US" b="1" baseline="0">
                      <a:solidFill>
                        <a:schemeClr val="bg1"/>
                      </a:solidFill>
                    </a:endParaRPr>
                  </a:p>
                  <a:p>
                    <a:fld id="{C5679371-4E79-3748-9764-FD5630D195E4}" type="VALUE">
                      <a:rPr lang="en-US" baseline="0">
                        <a:solidFill>
                          <a:schemeClr val="bg1"/>
                        </a:solidFill>
                      </a:rPr>
                      <a:pPr/>
                      <a:t>[VALUE]</a:t>
                    </a:fld>
                    <a:r>
                      <a:rPr lang="en-US" baseline="0">
                        <a:solidFill>
                          <a:schemeClr val="bg1"/>
                        </a:solidFill>
                      </a:rPr>
                      <a:t>, </a:t>
                    </a:r>
                    <a:fld id="{033E0D36-E3B9-8D4A-9552-5183B0B41F2C}"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14D2-284E-8404-87B675A2F491}"/>
                </c:ext>
              </c:extLst>
            </c:dLbl>
            <c:dLbl>
              <c:idx val="3"/>
              <c:layout>
                <c:manualLayout>
                  <c:x val="0.2228071335120326"/>
                  <c:y val="-9.4952400187178349E-2"/>
                </c:manualLayout>
              </c:layout>
              <c:tx>
                <c:rich>
                  <a:bodyPr/>
                  <a:lstStyle/>
                  <a:p>
                    <a:fld id="{17ADC995-CCA5-7B4A-B3BE-1B12573E4934}" type="CATEGORYNAME">
                      <a:rPr lang="en-US" b="1">
                        <a:solidFill>
                          <a:schemeClr val="bg1"/>
                        </a:solidFill>
                      </a:rPr>
                      <a:pPr/>
                      <a:t>[CATEGORY NAME]</a:t>
                    </a:fld>
                    <a:r>
                      <a:rPr lang="en-US" b="1">
                        <a:solidFill>
                          <a:schemeClr val="bg1"/>
                        </a:solidFill>
                      </a:rPr>
                      <a:t>erver</a:t>
                    </a:r>
                    <a:endParaRPr lang="en-US" b="1" baseline="0">
                      <a:solidFill>
                        <a:schemeClr val="bg1"/>
                      </a:solidFill>
                    </a:endParaRPr>
                  </a:p>
                  <a:p>
                    <a:fld id="{8B2E35F8-F18D-D74E-9C5E-F85F203F83FB}" type="VALUE">
                      <a:rPr lang="en-US" baseline="0">
                        <a:solidFill>
                          <a:schemeClr val="bg1"/>
                        </a:solidFill>
                      </a:rPr>
                      <a:pPr/>
                      <a:t>[VALUE]</a:t>
                    </a:fld>
                    <a:r>
                      <a:rPr lang="en-US" baseline="0">
                        <a:solidFill>
                          <a:schemeClr val="bg1"/>
                        </a:solidFill>
                      </a:rPr>
                      <a:t>, </a:t>
                    </a:r>
                    <a:fld id="{06157C81-8F4F-2E45-BCB7-065D0BE01211}" type="PERCENTAGE">
                      <a:rPr lang="en-US" baseline="0">
                        <a:solidFill>
                          <a:schemeClr val="bg1"/>
                        </a:solidFill>
                      </a:rPr>
                      <a:pPr/>
                      <a:t>[PERCENTAGE]</a:t>
                    </a:fld>
                    <a:endParaRPr lang="en-US" baseline="0">
                      <a:solidFill>
                        <a:schemeClr val="bg1"/>
                      </a:solidFill>
                    </a:endParaRPr>
                  </a:p>
                </c:rich>
              </c:tx>
              <c:dLblPos val="bestFit"/>
              <c:showLegendKey val="0"/>
              <c:showVal val="1"/>
              <c:showCatName val="1"/>
              <c:showSerName val="0"/>
              <c:showPercent val="1"/>
              <c:showBubbleSize val="0"/>
              <c:extLst>
                <c:ext xmlns:c15="http://schemas.microsoft.com/office/drawing/2012/chart" uri="{CE6537A1-D6FC-4f65-9D91-7224C49458BB}">
                  <c15:layout>
                    <c:manualLayout>
                      <c:w val="0.23618088529519951"/>
                      <c:h val="0.15008863691353511"/>
                    </c:manualLayout>
                  </c15:layout>
                  <c15:dlblFieldTable/>
                  <c15:showDataLabelsRange val="0"/>
                </c:ext>
                <c:ext xmlns:c16="http://schemas.microsoft.com/office/drawing/2014/chart" uri="{C3380CC4-5D6E-409C-BE32-E72D297353CC}">
                  <c16:uniqueId val="{00000007-14D2-284E-8404-87B675A2F491}"/>
                </c:ext>
              </c:extLst>
            </c:dLbl>
            <c:dLbl>
              <c:idx val="4"/>
              <c:layout>
                <c:manualLayout>
                  <c:x val="-5.4926861537289401E-2"/>
                  <c:y val="2.5162746425267151E-2"/>
                </c:manualLayout>
              </c:layout>
              <c:tx>
                <c:rich>
                  <a:bodyPr/>
                  <a:lstStyle/>
                  <a:p>
                    <a:fld id="{5D58DFBD-D297-BE4D-B91E-3551C8328CE1}" type="CATEGORYNAME">
                      <a:rPr lang="en-US" sz="1600" b="1"/>
                      <a:pPr/>
                      <a:t>[CATEGORY NAME]</a:t>
                    </a:fld>
                    <a:endParaRPr lang="en-US" sz="1600" b="1" baseline="0"/>
                  </a:p>
                  <a:p>
                    <a:fld id="{679D2F23-F84F-D34D-A76E-11E7547BA143}" type="VALUE">
                      <a:rPr lang="en-US" sz="1600" baseline="0"/>
                      <a:pPr/>
                      <a:t>[VALUE]</a:t>
                    </a:fld>
                    <a:r>
                      <a:rPr lang="en-US" sz="1600" baseline="0"/>
                      <a:t>, </a:t>
                    </a:r>
                    <a:fld id="{42D24A66-0102-3D4D-9735-9174735FC71C}" type="PERCENTAGE">
                      <a:rPr lang="en-US" sz="1600" baseline="0"/>
                      <a:pPr/>
                      <a:t>[PERCENTAGE]</a:t>
                    </a:fld>
                    <a:endParaRPr lang="en-US" sz="1600"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14D2-284E-8404-87B675A2F491}"/>
                </c:ext>
              </c:extLst>
            </c:dLbl>
            <c:dLbl>
              <c:idx val="5"/>
              <c:layout>
                <c:manualLayout>
                  <c:x val="4.4568174383428034E-2"/>
                  <c:y val="-3.7440319077388698E-3"/>
                </c:manualLayout>
              </c:layout>
              <c:tx>
                <c:rich>
                  <a:bodyPr/>
                  <a:lstStyle/>
                  <a:p>
                    <a:fld id="{9CD09D78-BF8B-0F4D-B2BB-E1B851769125}" type="CATEGORYNAME">
                      <a:rPr lang="en-US" sz="1600" b="0">
                        <a:solidFill>
                          <a:sysClr val="windowText" lastClr="000000"/>
                        </a:solidFill>
                      </a:rPr>
                      <a:pPr/>
                      <a:t>[CATEGORY NAME]</a:t>
                    </a:fld>
                    <a:r>
                      <a:rPr lang="en-US" baseline="0">
                        <a:solidFill>
                          <a:sysClr val="windowText" lastClr="000000"/>
                        </a:solidFill>
                      </a:rPr>
                      <a:t> </a:t>
                    </a:r>
                  </a:p>
                  <a:p>
                    <a:fld id="{DD7E680B-1532-2945-9668-5C55B4057555}" type="VALUE">
                      <a:rPr lang="en-US" sz="1600" baseline="0">
                        <a:solidFill>
                          <a:sysClr val="windowText" lastClr="000000"/>
                        </a:solidFill>
                      </a:rPr>
                      <a:pPr/>
                      <a:t>[VALUE]</a:t>
                    </a:fld>
                    <a:r>
                      <a:rPr lang="en-US" sz="1600" baseline="0">
                        <a:solidFill>
                          <a:sysClr val="windowText" lastClr="000000"/>
                        </a:solidFill>
                      </a:rPr>
                      <a:t>, </a:t>
                    </a:r>
                    <a:fld id="{83354F72-2074-8C44-9E85-1F9689A5597B}" type="PERCENTAGE">
                      <a:rPr lang="en-US" sz="1600" baseline="0">
                        <a:solidFill>
                          <a:sysClr val="windowText" lastClr="000000"/>
                        </a:solidFill>
                      </a:rPr>
                      <a:pPr/>
                      <a:t>[PERCENTAGE]</a:t>
                    </a:fld>
                    <a:endParaRPr lang="en-US" sz="1600" baseline="0">
                      <a:solidFill>
                        <a:sysClr val="windowText" lastClr="000000"/>
                      </a:solidFill>
                    </a:endParaRPr>
                  </a:p>
                </c:rich>
              </c:tx>
              <c:dLblPos val="bestFit"/>
              <c:showLegendKey val="0"/>
              <c:showVal val="1"/>
              <c:showCatName val="1"/>
              <c:showSerName val="0"/>
              <c:showPercent val="1"/>
              <c:showBubbleSize val="0"/>
              <c:extLst>
                <c:ext xmlns:c15="http://schemas.microsoft.com/office/drawing/2012/chart" uri="{CE6537A1-D6FC-4f65-9D91-7224C49458BB}">
                  <c15:layout>
                    <c:manualLayout>
                      <c:w val="9.0363234309742343E-2"/>
                      <c:h val="9.241148049918152E-2"/>
                    </c:manualLayout>
                  </c15:layout>
                  <c15:dlblFieldTable/>
                  <c15:showDataLabelsRange val="0"/>
                </c:ext>
                <c:ext xmlns:c16="http://schemas.microsoft.com/office/drawing/2014/chart" uri="{C3380CC4-5D6E-409C-BE32-E72D297353CC}">
                  <c16:uniqueId val="{0000000B-14D2-284E-8404-87B675A2F491}"/>
                </c:ext>
              </c:extLst>
            </c:dLbl>
            <c:dLbl>
              <c:idx val="6"/>
              <c:layout>
                <c:manualLayout>
                  <c:x val="-0.10311075045607622"/>
                  <c:y val="0.11416980064328217"/>
                </c:manualLayout>
              </c:layout>
              <c:tx>
                <c:rich>
                  <a:bodyPr rot="0" spcFirstLastPara="1" vertOverflow="ellipsis" vert="horz" wrap="square" lIns="38100" tIns="19050" rIns="38100" bIns="19050" anchor="ctr" anchorCtr="1">
                    <a:noAutofit/>
                  </a:bodyPr>
                  <a:lstStyle/>
                  <a:p>
                    <a:pPr>
                      <a:defRPr sz="2000" b="0" i="0" u="none" strike="noStrike" kern="1200" baseline="0">
                        <a:solidFill>
                          <a:schemeClr val="tx1">
                            <a:lumMod val="75000"/>
                            <a:lumOff val="25000"/>
                          </a:schemeClr>
                        </a:solidFill>
                        <a:latin typeface="+mn-lt"/>
                        <a:ea typeface="+mn-ea"/>
                        <a:cs typeface="+mn-cs"/>
                      </a:defRPr>
                    </a:pPr>
                    <a:fld id="{D0766F8D-72D5-A141-919B-1BB0756AF865}" type="CATEGORYNAME">
                      <a:rPr lang="en-US" sz="1600">
                        <a:solidFill>
                          <a:schemeClr val="bg1"/>
                        </a:solidFill>
                      </a:rPr>
                      <a:pPr>
                        <a:defRPr sz="2000"/>
                      </a:pPr>
                      <a:t>[CATEGORY NAME]</a:t>
                    </a:fld>
                    <a:r>
                      <a:rPr lang="en-US" sz="1600" baseline="0">
                        <a:solidFill>
                          <a:schemeClr val="bg1"/>
                        </a:solidFill>
                      </a:rPr>
                      <a:t>, </a:t>
                    </a:r>
                    <a:fld id="{B2B9E13A-0433-4B46-B9B5-2CD7933DBC36}" type="VALUE">
                      <a:rPr lang="en-US" sz="1600" baseline="0">
                        <a:solidFill>
                          <a:schemeClr val="bg1"/>
                        </a:solidFill>
                      </a:rPr>
                      <a:pPr>
                        <a:defRPr sz="2000"/>
                      </a:pPr>
                      <a:t>[VALUE]</a:t>
                    </a:fld>
                    <a:r>
                      <a:rPr lang="en-US" sz="1600" baseline="0">
                        <a:solidFill>
                          <a:schemeClr val="bg1"/>
                        </a:solidFill>
                      </a:rPr>
                      <a:t>, </a:t>
                    </a:r>
                    <a:fld id="{6C3108BD-6127-784E-9D21-B01959552614}" type="PERCENTAGE">
                      <a:rPr lang="en-US" sz="1600" baseline="0">
                        <a:solidFill>
                          <a:schemeClr val="bg1"/>
                        </a:solidFill>
                      </a:rPr>
                      <a:pPr>
                        <a:defRPr sz="2000"/>
                      </a:pPr>
                      <a:t>[PERCENTAGE]</a:t>
                    </a:fld>
                    <a:endParaRPr lang="en-US" sz="1600" baseline="0">
                      <a:solidFill>
                        <a:schemeClr val="bg1"/>
                      </a:solidFill>
                    </a:endParaRPr>
                  </a:p>
                </c:rich>
              </c:tx>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11244348357058753"/>
                      <c:h val="0.15169288987338184"/>
                    </c:manualLayout>
                  </c15:layout>
                  <c15:dlblFieldTable/>
                  <c15:showDataLabelsRange val="0"/>
                </c:ext>
                <c:ext xmlns:c16="http://schemas.microsoft.com/office/drawing/2014/chart" uri="{C3380CC4-5D6E-409C-BE32-E72D297353CC}">
                  <c16:uniqueId val="{0000000D-14D2-284E-8404-87B675A2F491}"/>
                </c:ext>
              </c:extLst>
            </c:dLbl>
            <c:dLbl>
              <c:idx val="7"/>
              <c:layout>
                <c:manualLayout>
                  <c:x val="-1.1262949261304592E-16"/>
                  <c:y val="-9.5489476178083552E-3"/>
                </c:manualLayout>
              </c:layout>
              <c:tx>
                <c:rich>
                  <a:bodyPr/>
                  <a:lstStyle/>
                  <a:p>
                    <a:fld id="{8B00D5F6-B175-FF4D-900C-1756E275AD06}" type="CATEGORYNAME">
                      <a:rPr lang="en-US" sz="1600"/>
                      <a:pPr/>
                      <a:t>[CATEGORY NAME]</a:t>
                    </a:fld>
                    <a:r>
                      <a:rPr lang="en-US" sz="1600" baseline="0"/>
                      <a:t>, </a:t>
                    </a:r>
                    <a:fld id="{EAB25D13-2A09-6F4E-BD6E-DFC405E195A8}" type="VALUE">
                      <a:rPr lang="en-US" sz="1600" baseline="0"/>
                      <a:pPr/>
                      <a:t>[VALUE]</a:t>
                    </a:fld>
                    <a:r>
                      <a:rPr lang="en-US" sz="1600" baseline="0"/>
                      <a:t>, </a:t>
                    </a:r>
                    <a:fld id="{78135BA6-87B9-BA44-B991-8071E90CA110}" type="PERCENTAGE">
                      <a:rPr lang="en-US" sz="1600" baseline="0"/>
                      <a:pPr/>
                      <a:t>[PERCENTAGE]</a:t>
                    </a:fld>
                    <a:endParaRPr lang="en-US" sz="1600" baseline="0"/>
                  </a:p>
                </c:rich>
              </c:tx>
              <c:dLblPos val="bestFit"/>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14D2-284E-8404-87B675A2F491}"/>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Public!$P$160:$P$167</c:f>
              <c:strCache>
                <c:ptCount val="8"/>
                <c:pt idx="0">
                  <c:v>Theory </c:v>
                </c:pt>
                <c:pt idx="1">
                  <c:v>Data</c:v>
                </c:pt>
                <c:pt idx="2">
                  <c:v>Lab</c:v>
                </c:pt>
                <c:pt idx="3">
                  <c:v>Guest Obs</c:v>
                </c:pt>
                <c:pt idx="4">
                  <c:v>Technology</c:v>
                </c:pt>
                <c:pt idx="5">
                  <c:v>Flight</c:v>
                </c:pt>
                <c:pt idx="6">
                  <c:v>Grad students</c:v>
                </c:pt>
                <c:pt idx="7">
                  <c:v>Decadal Precursor Science</c:v>
                </c:pt>
              </c:strCache>
            </c:strRef>
          </c:cat>
          <c:val>
            <c:numRef>
              <c:f>Public!$Q$160:$Q$167</c:f>
              <c:numCache>
                <c:formatCode>General</c:formatCode>
                <c:ptCount val="8"/>
                <c:pt idx="0">
                  <c:v>45</c:v>
                </c:pt>
                <c:pt idx="1">
                  <c:v>40</c:v>
                </c:pt>
                <c:pt idx="2">
                  <c:v>34</c:v>
                </c:pt>
                <c:pt idx="3">
                  <c:v>321</c:v>
                </c:pt>
                <c:pt idx="4">
                  <c:v>18</c:v>
                </c:pt>
                <c:pt idx="5">
                  <c:v>4</c:v>
                </c:pt>
                <c:pt idx="6">
                  <c:v>24</c:v>
                </c:pt>
                <c:pt idx="7">
                  <c:v>15</c:v>
                </c:pt>
              </c:numCache>
            </c:numRef>
          </c:val>
          <c:extLst>
            <c:ext xmlns:c16="http://schemas.microsoft.com/office/drawing/2014/chart" uri="{C3380CC4-5D6E-409C-BE32-E72D297353CC}">
              <c16:uniqueId val="{0000000C-14D2-284E-8404-87B675A2F491}"/>
            </c:ext>
          </c:extLst>
        </c:ser>
        <c:dLbls>
          <c:dLblPos val="ctr"/>
          <c:showLegendKey val="0"/>
          <c:showVal val="1"/>
          <c:showCatName val="0"/>
          <c:showSerName val="0"/>
          <c:showPercent val="0"/>
          <c:showBubbleSize val="0"/>
          <c:showLeaderLines val="1"/>
        </c:dLbls>
        <c:firstSliceAng val="67"/>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537664</xdr:colOff>
      <xdr:row>156</xdr:row>
      <xdr:rowOff>185401</xdr:rowOff>
    </xdr:from>
    <xdr:to>
      <xdr:col>15</xdr:col>
      <xdr:colOff>74160</xdr:colOff>
      <xdr:row>189</xdr:row>
      <xdr:rowOff>0</xdr:rowOff>
    </xdr:to>
    <xdr:graphicFrame macro="">
      <xdr:nvGraphicFramePr>
        <xdr:cNvPr id="2" name="Chart 1">
          <a:extLst>
            <a:ext uri="{FF2B5EF4-FFF2-40B4-BE49-F238E27FC236}">
              <a16:creationId xmlns:a16="http://schemas.microsoft.com/office/drawing/2014/main" id="{3C152AEE-29BF-1F46-9AD2-23AC685B2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53"/>
  <sheetViews>
    <sheetView tabSelected="1" topLeftCell="E1" zoomScale="137" zoomScaleNormal="137" workbookViewId="0">
      <pane ySplit="1" topLeftCell="A2" activePane="bottomLeft" state="frozen"/>
      <selection pane="bottomLeft" activeCell="H8" sqref="H8"/>
    </sheetView>
  </sheetViews>
  <sheetFormatPr baseColWidth="10" defaultColWidth="14.6640625" defaultRowHeight="15" customHeight="1" x14ac:dyDescent="0.2"/>
  <cols>
    <col min="1" max="1" width="10.1640625" style="33" customWidth="1"/>
    <col min="2" max="2" width="82.5" style="22" customWidth="1"/>
    <col min="3" max="3" width="12.5" style="43" customWidth="1"/>
    <col min="4" max="4" width="12.33203125" style="43" customWidth="1"/>
    <col min="5" max="5" width="15.33203125" style="34" customWidth="1"/>
    <col min="6" max="6" width="20" style="22" customWidth="1"/>
    <col min="7" max="7" width="9.33203125" style="5" customWidth="1"/>
    <col min="8" max="8" width="143.1640625" style="35" customWidth="1"/>
    <col min="9" max="9" width="26.33203125" style="22" customWidth="1"/>
    <col min="10" max="16384" width="14.6640625" style="22"/>
  </cols>
  <sheetData>
    <row r="1" spans="1:9" s="36" customFormat="1" ht="31" customHeight="1" x14ac:dyDescent="0.2">
      <c r="A1" s="36" t="s">
        <v>474</v>
      </c>
      <c r="B1" s="60" t="s">
        <v>326</v>
      </c>
      <c r="C1" s="36" t="s">
        <v>633</v>
      </c>
      <c r="D1" s="36" t="s">
        <v>637</v>
      </c>
      <c r="E1" s="61" t="s">
        <v>634</v>
      </c>
      <c r="F1" s="36" t="s">
        <v>322</v>
      </c>
      <c r="G1" s="62" t="s">
        <v>887</v>
      </c>
      <c r="H1" s="66" t="s">
        <v>1030</v>
      </c>
      <c r="I1" s="12" t="s">
        <v>77</v>
      </c>
    </row>
    <row r="2" spans="1:9" ht="15" customHeight="1" x14ac:dyDescent="0.2">
      <c r="A2" s="1">
        <v>2024</v>
      </c>
      <c r="B2" s="4" t="s">
        <v>1363</v>
      </c>
      <c r="C2" s="37">
        <v>32</v>
      </c>
      <c r="D2" s="37">
        <v>13</v>
      </c>
      <c r="E2" s="3">
        <f t="shared" ref="E2:E65" si="0">D2/C2</f>
        <v>0.40625</v>
      </c>
      <c r="F2" s="4" t="s">
        <v>384</v>
      </c>
    </row>
    <row r="3" spans="1:9" ht="15" customHeight="1" x14ac:dyDescent="0.2">
      <c r="A3" s="1">
        <v>2024</v>
      </c>
      <c r="B3" s="4" t="s">
        <v>61</v>
      </c>
      <c r="C3" s="37">
        <v>50</v>
      </c>
      <c r="D3" s="37">
        <v>12</v>
      </c>
      <c r="E3" s="3">
        <f t="shared" si="0"/>
        <v>0.24</v>
      </c>
      <c r="F3" s="4" t="s">
        <v>384</v>
      </c>
      <c r="H3" s="35" t="s">
        <v>1329</v>
      </c>
    </row>
    <row r="4" spans="1:9" ht="15" customHeight="1" x14ac:dyDescent="0.2">
      <c r="A4" s="1">
        <v>2024</v>
      </c>
      <c r="B4" s="4" t="s">
        <v>251</v>
      </c>
      <c r="C4" s="37">
        <v>110</v>
      </c>
      <c r="D4" s="37"/>
      <c r="E4" s="3"/>
      <c r="F4" s="4" t="s">
        <v>384</v>
      </c>
      <c r="H4" s="35" t="s">
        <v>1502</v>
      </c>
    </row>
    <row r="5" spans="1:9" ht="15" customHeight="1" x14ac:dyDescent="0.2">
      <c r="A5" s="1">
        <v>2024</v>
      </c>
      <c r="B5" s="4" t="s">
        <v>1364</v>
      </c>
      <c r="C5" s="37">
        <v>110</v>
      </c>
      <c r="D5" s="37">
        <v>21</v>
      </c>
      <c r="E5" s="3">
        <f t="shared" si="0"/>
        <v>0.19090909090909092</v>
      </c>
      <c r="F5" s="4" t="s">
        <v>384</v>
      </c>
      <c r="H5" s="35" t="s">
        <v>1503</v>
      </c>
    </row>
    <row r="6" spans="1:9" ht="15" customHeight="1" x14ac:dyDescent="0.2">
      <c r="A6" s="1">
        <v>2024</v>
      </c>
      <c r="B6" s="4" t="s">
        <v>197</v>
      </c>
      <c r="C6" s="37">
        <v>42</v>
      </c>
      <c r="D6" s="37"/>
      <c r="E6" s="3"/>
      <c r="F6" s="4" t="s">
        <v>384</v>
      </c>
      <c r="H6" s="35" t="s">
        <v>1501</v>
      </c>
    </row>
    <row r="7" spans="1:9" ht="15" customHeight="1" x14ac:dyDescent="0.2">
      <c r="A7" s="1">
        <v>2024</v>
      </c>
      <c r="B7" s="4" t="s">
        <v>1365</v>
      </c>
      <c r="C7" s="37">
        <v>3</v>
      </c>
      <c r="D7" s="37">
        <v>1</v>
      </c>
      <c r="E7" s="3">
        <f t="shared" si="0"/>
        <v>0.33333333333333331</v>
      </c>
      <c r="F7" s="4" t="s">
        <v>384</v>
      </c>
    </row>
    <row r="8" spans="1:9" ht="15" customHeight="1" x14ac:dyDescent="0.2">
      <c r="A8" s="1">
        <v>2024</v>
      </c>
      <c r="B8" s="4" t="s">
        <v>621</v>
      </c>
      <c r="C8" s="37">
        <v>140</v>
      </c>
      <c r="D8" s="37">
        <v>33</v>
      </c>
      <c r="E8" s="3">
        <f t="shared" si="0"/>
        <v>0.23571428571428571</v>
      </c>
      <c r="F8" s="4" t="s">
        <v>384</v>
      </c>
    </row>
    <row r="9" spans="1:9" ht="15" customHeight="1" x14ac:dyDescent="0.2">
      <c r="A9" s="1">
        <v>2024</v>
      </c>
      <c r="B9" s="4" t="s">
        <v>60</v>
      </c>
      <c r="C9" s="37">
        <v>60</v>
      </c>
      <c r="D9" s="37"/>
      <c r="E9" s="3"/>
      <c r="F9" s="4" t="s">
        <v>384</v>
      </c>
      <c r="H9" s="35" t="s">
        <v>1500</v>
      </c>
    </row>
    <row r="10" spans="1:9" ht="15" customHeight="1" x14ac:dyDescent="0.2">
      <c r="A10" s="1">
        <v>2024</v>
      </c>
      <c r="B10" s="4" t="s">
        <v>446</v>
      </c>
      <c r="C10" s="37">
        <v>18</v>
      </c>
      <c r="D10" s="37">
        <v>13</v>
      </c>
      <c r="E10" s="3">
        <f t="shared" si="0"/>
        <v>0.72222222222222221</v>
      </c>
      <c r="F10" s="4" t="s">
        <v>384</v>
      </c>
    </row>
    <row r="11" spans="1:9" ht="15" customHeight="1" x14ac:dyDescent="0.2">
      <c r="A11" s="1">
        <v>2024</v>
      </c>
      <c r="B11" s="4" t="s">
        <v>1366</v>
      </c>
      <c r="C11" s="37">
        <v>79</v>
      </c>
      <c r="D11" s="37"/>
      <c r="E11" s="3"/>
      <c r="F11" s="4" t="s">
        <v>384</v>
      </c>
      <c r="H11" s="35" t="s">
        <v>1499</v>
      </c>
    </row>
    <row r="12" spans="1:9" ht="15" customHeight="1" x14ac:dyDescent="0.2">
      <c r="A12" s="1">
        <v>2024</v>
      </c>
      <c r="B12" s="4" t="s">
        <v>1367</v>
      </c>
      <c r="C12" s="37">
        <v>67</v>
      </c>
      <c r="D12" s="37">
        <v>13</v>
      </c>
      <c r="E12" s="3">
        <f t="shared" si="0"/>
        <v>0.19402985074626866</v>
      </c>
      <c r="F12" s="4" t="s">
        <v>384</v>
      </c>
      <c r="H12" s="35" t="s">
        <v>1498</v>
      </c>
    </row>
    <row r="13" spans="1:9" ht="15" customHeight="1" x14ac:dyDescent="0.2">
      <c r="A13" s="1">
        <v>2024</v>
      </c>
      <c r="B13" s="4" t="s">
        <v>1368</v>
      </c>
      <c r="C13" s="37">
        <v>19</v>
      </c>
      <c r="D13" s="37"/>
      <c r="E13" s="3"/>
      <c r="F13" s="4" t="s">
        <v>384</v>
      </c>
      <c r="H13" s="35" t="s">
        <v>1497</v>
      </c>
    </row>
    <row r="14" spans="1:9" ht="15" customHeight="1" x14ac:dyDescent="0.2">
      <c r="A14" s="1">
        <v>2024</v>
      </c>
      <c r="B14" s="4" t="s">
        <v>1369</v>
      </c>
      <c r="C14" s="37">
        <v>35</v>
      </c>
      <c r="D14" s="37">
        <v>12</v>
      </c>
      <c r="E14" s="3">
        <f t="shared" si="0"/>
        <v>0.34285714285714286</v>
      </c>
      <c r="F14" s="4" t="s">
        <v>384</v>
      </c>
    </row>
    <row r="15" spans="1:9" ht="15" customHeight="1" x14ac:dyDescent="0.2">
      <c r="A15" s="1">
        <v>2024</v>
      </c>
      <c r="B15" s="4" t="s">
        <v>960</v>
      </c>
      <c r="C15" s="37">
        <v>15</v>
      </c>
      <c r="D15" s="37">
        <v>10</v>
      </c>
      <c r="E15" s="3">
        <f t="shared" si="0"/>
        <v>0.66666666666666663</v>
      </c>
      <c r="F15" s="4" t="s">
        <v>384</v>
      </c>
    </row>
    <row r="16" spans="1:9" ht="15" customHeight="1" x14ac:dyDescent="0.2">
      <c r="A16" s="1">
        <v>2024</v>
      </c>
      <c r="B16" s="4" t="s">
        <v>895</v>
      </c>
      <c r="C16" s="37">
        <v>45</v>
      </c>
      <c r="D16" s="37">
        <v>13</v>
      </c>
      <c r="E16" s="3">
        <f t="shared" si="0"/>
        <v>0.28888888888888886</v>
      </c>
      <c r="F16" s="4" t="s">
        <v>384</v>
      </c>
      <c r="H16" s="35" t="s">
        <v>1496</v>
      </c>
    </row>
    <row r="17" spans="1:8" ht="15" customHeight="1" x14ac:dyDescent="0.2">
      <c r="A17" s="1">
        <v>2024</v>
      </c>
      <c r="B17" s="4" t="s">
        <v>1311</v>
      </c>
      <c r="C17" s="37">
        <v>4</v>
      </c>
      <c r="D17" s="37">
        <v>2</v>
      </c>
      <c r="E17" s="3">
        <f t="shared" si="0"/>
        <v>0.5</v>
      </c>
      <c r="F17" s="4" t="s">
        <v>384</v>
      </c>
    </row>
    <row r="18" spans="1:8" ht="15" customHeight="1" x14ac:dyDescent="0.2">
      <c r="A18" s="1">
        <v>2024</v>
      </c>
      <c r="B18" s="4" t="s">
        <v>603</v>
      </c>
      <c r="C18" s="37">
        <v>98</v>
      </c>
      <c r="D18" s="37"/>
      <c r="E18" s="3"/>
      <c r="F18" s="4" t="s">
        <v>384</v>
      </c>
      <c r="H18" s="35" t="s">
        <v>1495</v>
      </c>
    </row>
    <row r="19" spans="1:8" ht="15" customHeight="1" x14ac:dyDescent="0.2">
      <c r="A19" s="1">
        <v>2024</v>
      </c>
      <c r="B19" s="4" t="s">
        <v>1370</v>
      </c>
      <c r="C19" s="37">
        <v>121</v>
      </c>
      <c r="D19" s="37"/>
      <c r="E19" s="3"/>
      <c r="F19" s="4" t="s">
        <v>384</v>
      </c>
      <c r="H19" s="35" t="s">
        <v>1494</v>
      </c>
    </row>
    <row r="20" spans="1:8" ht="15" customHeight="1" x14ac:dyDescent="0.2">
      <c r="A20" s="1">
        <v>2024</v>
      </c>
      <c r="B20" s="4" t="s">
        <v>87</v>
      </c>
      <c r="C20" s="37">
        <v>21</v>
      </c>
      <c r="D20" s="37">
        <v>6</v>
      </c>
      <c r="E20" s="3">
        <f t="shared" si="0"/>
        <v>0.2857142857142857</v>
      </c>
      <c r="F20" s="4" t="s">
        <v>384</v>
      </c>
    </row>
    <row r="21" spans="1:8" ht="15" customHeight="1" x14ac:dyDescent="0.2">
      <c r="A21" s="1">
        <v>2024</v>
      </c>
      <c r="B21" s="4" t="s">
        <v>1371</v>
      </c>
      <c r="C21" s="37">
        <v>87</v>
      </c>
      <c r="D21" s="37"/>
      <c r="E21" s="3"/>
      <c r="F21" s="4" t="s">
        <v>384</v>
      </c>
      <c r="H21" s="35" t="s">
        <v>1493</v>
      </c>
    </row>
    <row r="22" spans="1:8" ht="15" customHeight="1" x14ac:dyDescent="0.2">
      <c r="A22" s="1">
        <v>2024</v>
      </c>
      <c r="B22" s="4" t="s">
        <v>1372</v>
      </c>
      <c r="C22" s="37">
        <v>60</v>
      </c>
      <c r="D22" s="37">
        <v>7</v>
      </c>
      <c r="E22" s="3">
        <f t="shared" si="0"/>
        <v>0.11666666666666667</v>
      </c>
      <c r="F22" s="4" t="s">
        <v>384</v>
      </c>
    </row>
    <row r="23" spans="1:8" ht="15" customHeight="1" x14ac:dyDescent="0.2">
      <c r="A23" s="1">
        <v>2024</v>
      </c>
      <c r="B23" s="4" t="s">
        <v>1373</v>
      </c>
      <c r="C23" s="37">
        <v>53</v>
      </c>
      <c r="D23" s="37">
        <v>10</v>
      </c>
      <c r="E23" s="3">
        <f t="shared" si="0"/>
        <v>0.18867924528301888</v>
      </c>
      <c r="F23" s="4" t="s">
        <v>384</v>
      </c>
    </row>
    <row r="24" spans="1:8" ht="15" customHeight="1" x14ac:dyDescent="0.2">
      <c r="A24" s="1">
        <v>2024</v>
      </c>
      <c r="B24" s="4" t="s">
        <v>1492</v>
      </c>
      <c r="C24" s="37">
        <v>34</v>
      </c>
      <c r="D24" s="37">
        <v>14</v>
      </c>
      <c r="E24" s="3">
        <f t="shared" si="0"/>
        <v>0.41176470588235292</v>
      </c>
      <c r="F24" s="4" t="s">
        <v>384</v>
      </c>
    </row>
    <row r="25" spans="1:8" ht="15" customHeight="1" x14ac:dyDescent="0.2">
      <c r="A25" s="1">
        <v>2024</v>
      </c>
      <c r="B25" s="4" t="s">
        <v>1374</v>
      </c>
      <c r="C25" s="37">
        <v>7</v>
      </c>
      <c r="D25" s="37">
        <v>7</v>
      </c>
      <c r="E25" s="3">
        <f t="shared" si="0"/>
        <v>1</v>
      </c>
      <c r="F25" s="4" t="s">
        <v>384</v>
      </c>
    </row>
    <row r="26" spans="1:8" ht="15" customHeight="1" x14ac:dyDescent="0.2">
      <c r="A26" s="1">
        <v>2024</v>
      </c>
      <c r="B26" s="4" t="s">
        <v>1375</v>
      </c>
      <c r="C26" s="37">
        <v>79</v>
      </c>
      <c r="D26" s="37">
        <v>11</v>
      </c>
      <c r="E26" s="3">
        <f t="shared" si="0"/>
        <v>0.13924050632911392</v>
      </c>
      <c r="F26" s="4" t="s">
        <v>384</v>
      </c>
      <c r="H26" s="35" t="s">
        <v>1223</v>
      </c>
    </row>
    <row r="27" spans="1:8" ht="15" customHeight="1" x14ac:dyDescent="0.2">
      <c r="A27" s="1">
        <v>2024</v>
      </c>
      <c r="B27" s="4" t="s">
        <v>1376</v>
      </c>
      <c r="C27" s="37">
        <v>209</v>
      </c>
      <c r="D27" s="37"/>
      <c r="E27" s="3"/>
      <c r="F27" s="4" t="s">
        <v>384</v>
      </c>
      <c r="H27" s="35" t="s">
        <v>1491</v>
      </c>
    </row>
    <row r="28" spans="1:8" ht="15" customHeight="1" x14ac:dyDescent="0.2">
      <c r="A28" s="1">
        <v>2024</v>
      </c>
      <c r="B28" s="4" t="s">
        <v>1377</v>
      </c>
      <c r="C28" s="37">
        <v>44</v>
      </c>
      <c r="D28" s="37">
        <v>9</v>
      </c>
      <c r="E28" s="3">
        <f t="shared" si="0"/>
        <v>0.20454545454545456</v>
      </c>
      <c r="F28" s="4" t="s">
        <v>384</v>
      </c>
    </row>
    <row r="29" spans="1:8" ht="15" customHeight="1" x14ac:dyDescent="0.2">
      <c r="A29" s="1">
        <v>2024</v>
      </c>
      <c r="B29" s="4" t="s">
        <v>70</v>
      </c>
      <c r="C29" s="37">
        <v>66</v>
      </c>
      <c r="D29" s="37"/>
      <c r="E29" s="3"/>
      <c r="F29" s="4" t="s">
        <v>384</v>
      </c>
      <c r="H29" s="35" t="s">
        <v>1490</v>
      </c>
    </row>
    <row r="30" spans="1:8" ht="15" customHeight="1" x14ac:dyDescent="0.2">
      <c r="A30" s="1">
        <v>2024</v>
      </c>
      <c r="B30" s="4" t="s">
        <v>1378</v>
      </c>
      <c r="C30" s="37">
        <v>99</v>
      </c>
      <c r="D30" s="37"/>
      <c r="E30" s="3"/>
      <c r="F30" s="4" t="s">
        <v>384</v>
      </c>
      <c r="H30" s="35" t="s">
        <v>1489</v>
      </c>
    </row>
    <row r="31" spans="1:8" ht="15" customHeight="1" x14ac:dyDescent="0.2">
      <c r="A31" s="1">
        <v>2024</v>
      </c>
      <c r="B31" s="4" t="s">
        <v>1379</v>
      </c>
      <c r="C31" s="37">
        <v>9</v>
      </c>
      <c r="D31" s="37">
        <v>8</v>
      </c>
      <c r="E31" s="3">
        <f t="shared" si="0"/>
        <v>0.88888888888888884</v>
      </c>
      <c r="F31" s="4" t="s">
        <v>384</v>
      </c>
    </row>
    <row r="32" spans="1:8" ht="15" customHeight="1" x14ac:dyDescent="0.2">
      <c r="A32" s="1">
        <v>2024</v>
      </c>
      <c r="B32" s="4" t="s">
        <v>1380</v>
      </c>
      <c r="C32" s="37">
        <v>115</v>
      </c>
      <c r="D32" s="37"/>
      <c r="E32" s="3"/>
      <c r="F32" s="4" t="s">
        <v>384</v>
      </c>
      <c r="H32" s="35" t="s">
        <v>1488</v>
      </c>
    </row>
    <row r="33" spans="1:8" ht="15" customHeight="1" x14ac:dyDescent="0.2">
      <c r="A33" s="1">
        <v>2024</v>
      </c>
      <c r="B33" s="4" t="s">
        <v>1381</v>
      </c>
      <c r="C33" s="37">
        <v>63</v>
      </c>
      <c r="D33" s="37"/>
      <c r="E33" s="3"/>
      <c r="F33" s="4" t="s">
        <v>384</v>
      </c>
      <c r="H33" s="35" t="s">
        <v>1487</v>
      </c>
    </row>
    <row r="34" spans="1:8" ht="15" customHeight="1" x14ac:dyDescent="0.2">
      <c r="A34" s="1">
        <v>2024</v>
      </c>
      <c r="B34" s="4" t="s">
        <v>1382</v>
      </c>
      <c r="C34" s="37">
        <v>33</v>
      </c>
      <c r="D34" s="37"/>
      <c r="E34" s="3"/>
      <c r="F34" s="4" t="s">
        <v>384</v>
      </c>
      <c r="H34" s="35" t="s">
        <v>1486</v>
      </c>
    </row>
    <row r="35" spans="1:8" ht="15" customHeight="1" x14ac:dyDescent="0.2">
      <c r="A35" s="1">
        <v>2024</v>
      </c>
      <c r="B35" s="4" t="s">
        <v>1383</v>
      </c>
      <c r="C35" s="37">
        <v>46</v>
      </c>
      <c r="D35" s="37">
        <v>3</v>
      </c>
      <c r="E35" s="3"/>
      <c r="F35" s="4" t="s">
        <v>384</v>
      </c>
      <c r="H35" s="35" t="s">
        <v>1485</v>
      </c>
    </row>
    <row r="36" spans="1:8" ht="15" customHeight="1" x14ac:dyDescent="0.2">
      <c r="A36" s="1">
        <v>2024</v>
      </c>
      <c r="B36" s="4" t="s">
        <v>1384</v>
      </c>
      <c r="C36" s="37">
        <v>38</v>
      </c>
      <c r="D36" s="37"/>
      <c r="E36" s="3"/>
      <c r="F36" s="4" t="s">
        <v>384</v>
      </c>
      <c r="H36" s="35" t="s">
        <v>1484</v>
      </c>
    </row>
    <row r="37" spans="1:8" ht="15" customHeight="1" x14ac:dyDescent="0.2">
      <c r="A37" s="1">
        <v>2024</v>
      </c>
      <c r="B37" s="4" t="s">
        <v>1385</v>
      </c>
      <c r="C37" s="37">
        <v>97</v>
      </c>
      <c r="D37" s="37"/>
      <c r="E37" s="3"/>
      <c r="F37" s="4" t="s">
        <v>384</v>
      </c>
      <c r="H37" s="35" t="s">
        <v>1483</v>
      </c>
    </row>
    <row r="38" spans="1:8" ht="15" customHeight="1" x14ac:dyDescent="0.2">
      <c r="A38" s="1"/>
      <c r="B38" s="4"/>
      <c r="C38" s="37"/>
      <c r="D38" s="37"/>
      <c r="E38" s="3"/>
      <c r="F38" s="4"/>
    </row>
    <row r="39" spans="1:8" ht="15" customHeight="1" x14ac:dyDescent="0.2">
      <c r="A39" s="1">
        <v>2024</v>
      </c>
      <c r="B39" s="4" t="s">
        <v>1300</v>
      </c>
      <c r="C39" s="37">
        <v>201</v>
      </c>
      <c r="D39" s="37">
        <v>24</v>
      </c>
      <c r="E39" s="3">
        <f t="shared" si="0"/>
        <v>0.11940298507462686</v>
      </c>
      <c r="F39" s="10" t="s">
        <v>250</v>
      </c>
      <c r="H39" s="35" t="s">
        <v>1439</v>
      </c>
    </row>
    <row r="40" spans="1:8" ht="15" customHeight="1" x14ac:dyDescent="0.2">
      <c r="A40" s="1">
        <v>2024</v>
      </c>
      <c r="B40" s="4" t="s">
        <v>1301</v>
      </c>
      <c r="C40" s="37">
        <v>152</v>
      </c>
      <c r="D40" s="37">
        <v>28</v>
      </c>
      <c r="E40" s="3">
        <f t="shared" si="0"/>
        <v>0.18421052631578946</v>
      </c>
      <c r="F40" s="10" t="s">
        <v>250</v>
      </c>
      <c r="H40" s="35" t="s">
        <v>1440</v>
      </c>
    </row>
    <row r="41" spans="1:8" ht="15" customHeight="1" x14ac:dyDescent="0.2">
      <c r="A41" s="1">
        <v>2024</v>
      </c>
      <c r="B41" s="4" t="s">
        <v>1302</v>
      </c>
      <c r="C41" s="37">
        <v>89</v>
      </c>
      <c r="D41" s="37">
        <v>10</v>
      </c>
      <c r="E41" s="3">
        <f t="shared" si="0"/>
        <v>0.11235955056179775</v>
      </c>
      <c r="F41" s="10" t="s">
        <v>250</v>
      </c>
      <c r="H41" s="35" t="s">
        <v>1481</v>
      </c>
    </row>
    <row r="42" spans="1:8" ht="15" customHeight="1" x14ac:dyDescent="0.2">
      <c r="A42" s="1">
        <v>2024</v>
      </c>
      <c r="B42" s="4" t="s">
        <v>1082</v>
      </c>
      <c r="C42" s="37">
        <v>38</v>
      </c>
      <c r="D42" s="37">
        <v>7</v>
      </c>
      <c r="E42" s="3">
        <f t="shared" si="0"/>
        <v>0.18421052631578946</v>
      </c>
      <c r="F42" s="10" t="s">
        <v>250</v>
      </c>
    </row>
    <row r="43" spans="1:8" ht="15" customHeight="1" x14ac:dyDescent="0.2">
      <c r="A43" s="1">
        <v>2024</v>
      </c>
      <c r="B43" s="4" t="s">
        <v>1083</v>
      </c>
      <c r="C43" s="37">
        <v>29</v>
      </c>
      <c r="D43" s="37">
        <v>4</v>
      </c>
      <c r="E43" s="3">
        <f t="shared" si="0"/>
        <v>0.13793103448275862</v>
      </c>
      <c r="F43" s="10" t="s">
        <v>250</v>
      </c>
      <c r="H43" s="35" t="s">
        <v>1482</v>
      </c>
    </row>
    <row r="44" spans="1:8" ht="15" customHeight="1" x14ac:dyDescent="0.2">
      <c r="A44" s="1">
        <v>2024</v>
      </c>
      <c r="B44" s="4" t="s">
        <v>1084</v>
      </c>
      <c r="C44" s="37">
        <v>14</v>
      </c>
      <c r="D44" s="37">
        <v>2</v>
      </c>
      <c r="E44" s="3">
        <f t="shared" si="0"/>
        <v>0.14285714285714285</v>
      </c>
      <c r="F44" s="10" t="s">
        <v>250</v>
      </c>
    </row>
    <row r="45" spans="1:8" ht="15" customHeight="1" x14ac:dyDescent="0.2">
      <c r="A45" s="1">
        <v>2024</v>
      </c>
      <c r="B45" s="4" t="s">
        <v>1386</v>
      </c>
      <c r="C45" s="37">
        <v>18</v>
      </c>
      <c r="D45" s="37"/>
      <c r="E45" s="3"/>
      <c r="F45" s="10" t="s">
        <v>250</v>
      </c>
      <c r="H45" s="35" t="s">
        <v>1480</v>
      </c>
    </row>
    <row r="46" spans="1:8" ht="15" customHeight="1" x14ac:dyDescent="0.2">
      <c r="A46" s="1">
        <v>2024</v>
      </c>
      <c r="B46" s="4" t="s">
        <v>1085</v>
      </c>
      <c r="C46" s="37">
        <v>9</v>
      </c>
      <c r="D46" s="37">
        <v>3</v>
      </c>
      <c r="E46" s="3">
        <f t="shared" si="0"/>
        <v>0.33333333333333331</v>
      </c>
      <c r="F46" s="10" t="s">
        <v>250</v>
      </c>
    </row>
    <row r="47" spans="1:8" ht="15" customHeight="1" x14ac:dyDescent="0.2">
      <c r="A47" s="1">
        <v>2024</v>
      </c>
      <c r="B47" s="4" t="s">
        <v>1387</v>
      </c>
      <c r="C47" s="37">
        <v>12</v>
      </c>
      <c r="D47" s="37"/>
      <c r="E47" s="3"/>
      <c r="F47" s="10" t="s">
        <v>250</v>
      </c>
      <c r="H47" s="35" t="s">
        <v>1479</v>
      </c>
    </row>
    <row r="48" spans="1:8" ht="15" customHeight="1" x14ac:dyDescent="0.2">
      <c r="A48" s="1">
        <v>2024</v>
      </c>
      <c r="B48" s="4" t="s">
        <v>1388</v>
      </c>
      <c r="C48" s="37">
        <v>88</v>
      </c>
      <c r="D48" s="37"/>
      <c r="E48" s="3"/>
      <c r="F48" s="10" t="s">
        <v>250</v>
      </c>
      <c r="H48" s="35" t="s">
        <v>1478</v>
      </c>
    </row>
    <row r="49" spans="1:8" ht="15" customHeight="1" x14ac:dyDescent="0.2">
      <c r="A49" s="1">
        <v>2024</v>
      </c>
      <c r="B49" s="4" t="s">
        <v>1304</v>
      </c>
      <c r="C49" s="37">
        <v>12</v>
      </c>
      <c r="D49" s="37"/>
      <c r="E49" s="3"/>
      <c r="F49" s="10" t="s">
        <v>250</v>
      </c>
      <c r="H49" s="35" t="s">
        <v>1477</v>
      </c>
    </row>
    <row r="50" spans="1:8" ht="15" customHeight="1" x14ac:dyDescent="0.2">
      <c r="A50" s="1">
        <v>2024</v>
      </c>
      <c r="B50" s="4" t="s">
        <v>1195</v>
      </c>
      <c r="C50" s="37">
        <v>1</v>
      </c>
      <c r="D50" s="37"/>
      <c r="E50" s="3"/>
      <c r="F50" s="10" t="s">
        <v>250</v>
      </c>
      <c r="H50" s="35" t="s">
        <v>1474</v>
      </c>
    </row>
    <row r="51" spans="1:8" ht="15" customHeight="1" x14ac:dyDescent="0.2">
      <c r="A51" s="1">
        <v>2024</v>
      </c>
      <c r="B51" s="4" t="s">
        <v>1305</v>
      </c>
      <c r="C51" s="37">
        <v>26</v>
      </c>
      <c r="D51" s="37"/>
      <c r="E51" s="3"/>
      <c r="F51" s="10" t="s">
        <v>250</v>
      </c>
      <c r="H51" s="35" t="s">
        <v>1475</v>
      </c>
    </row>
    <row r="52" spans="1:8" ht="15" customHeight="1" x14ac:dyDescent="0.2">
      <c r="A52" s="1">
        <v>2024</v>
      </c>
      <c r="B52" s="4" t="s">
        <v>1389</v>
      </c>
      <c r="C52" s="37">
        <v>8</v>
      </c>
      <c r="D52" s="37"/>
      <c r="E52" s="3"/>
      <c r="F52" s="10" t="s">
        <v>250</v>
      </c>
      <c r="H52" s="35" t="s">
        <v>1476</v>
      </c>
    </row>
    <row r="53" spans="1:8" ht="15" customHeight="1" x14ac:dyDescent="0.2">
      <c r="A53" s="1">
        <v>2024</v>
      </c>
      <c r="B53" s="4" t="s">
        <v>1390</v>
      </c>
      <c r="C53" s="37">
        <v>17</v>
      </c>
      <c r="D53" s="37">
        <v>10</v>
      </c>
      <c r="E53" s="3">
        <f t="shared" si="0"/>
        <v>0.58823529411764708</v>
      </c>
      <c r="F53" s="10" t="s">
        <v>250</v>
      </c>
    </row>
    <row r="54" spans="1:8" ht="15" customHeight="1" x14ac:dyDescent="0.2">
      <c r="A54" s="1"/>
      <c r="B54" s="4"/>
      <c r="C54" s="37"/>
      <c r="D54" s="37"/>
      <c r="E54" s="3"/>
      <c r="F54" s="4"/>
    </row>
    <row r="55" spans="1:8" ht="15" customHeight="1" x14ac:dyDescent="0.2">
      <c r="A55" s="1">
        <v>2024</v>
      </c>
      <c r="B55" s="4" t="s">
        <v>1282</v>
      </c>
      <c r="C55" s="37">
        <v>66</v>
      </c>
      <c r="D55" s="37">
        <v>9</v>
      </c>
      <c r="E55" s="3">
        <f t="shared" si="0"/>
        <v>0.13636363636363635</v>
      </c>
      <c r="F55" s="10" t="s">
        <v>58</v>
      </c>
      <c r="H55" s="35" t="s">
        <v>1473</v>
      </c>
    </row>
    <row r="56" spans="1:8" ht="15" customHeight="1" x14ac:dyDescent="0.2">
      <c r="A56" s="1">
        <v>2024</v>
      </c>
      <c r="B56" s="4" t="s">
        <v>1283</v>
      </c>
      <c r="C56" s="37">
        <v>158</v>
      </c>
      <c r="D56" s="37">
        <v>14</v>
      </c>
      <c r="E56" s="3">
        <f t="shared" si="0"/>
        <v>8.8607594936708861E-2</v>
      </c>
      <c r="F56" s="10" t="s">
        <v>58</v>
      </c>
      <c r="H56" s="35" t="s">
        <v>1470</v>
      </c>
    </row>
    <row r="57" spans="1:8" ht="15" customHeight="1" x14ac:dyDescent="0.2">
      <c r="A57" s="1">
        <v>2024</v>
      </c>
      <c r="B57" s="4" t="s">
        <v>1284</v>
      </c>
      <c r="C57" s="37">
        <v>72</v>
      </c>
      <c r="D57" s="37">
        <v>2</v>
      </c>
      <c r="E57" s="3">
        <f t="shared" si="0"/>
        <v>2.7777777777777776E-2</v>
      </c>
      <c r="F57" s="10" t="s">
        <v>58</v>
      </c>
      <c r="H57" s="35" t="s">
        <v>1469</v>
      </c>
    </row>
    <row r="58" spans="1:8" ht="15" customHeight="1" x14ac:dyDescent="0.2">
      <c r="A58" s="1">
        <v>2024</v>
      </c>
      <c r="B58" s="4" t="s">
        <v>1285</v>
      </c>
      <c r="C58" s="37">
        <v>86</v>
      </c>
      <c r="D58" s="37">
        <v>18</v>
      </c>
      <c r="E58" s="3">
        <f t="shared" si="0"/>
        <v>0.20930232558139536</v>
      </c>
      <c r="F58" s="10" t="s">
        <v>58</v>
      </c>
      <c r="H58" s="35" t="s">
        <v>1471</v>
      </c>
    </row>
    <row r="59" spans="1:8" ht="15" customHeight="1" x14ac:dyDescent="0.2">
      <c r="A59" s="1">
        <v>2024</v>
      </c>
      <c r="B59" s="4" t="s">
        <v>1286</v>
      </c>
      <c r="C59" s="37">
        <v>36</v>
      </c>
      <c r="D59" s="37">
        <v>7</v>
      </c>
      <c r="E59" s="3">
        <f t="shared" si="0"/>
        <v>0.19444444444444445</v>
      </c>
      <c r="F59" s="10" t="s">
        <v>58</v>
      </c>
      <c r="H59" s="35" t="s">
        <v>1472</v>
      </c>
    </row>
    <row r="60" spans="1:8" ht="15" customHeight="1" x14ac:dyDescent="0.2">
      <c r="A60" s="1">
        <v>2024</v>
      </c>
      <c r="B60" s="4" t="s">
        <v>1287</v>
      </c>
      <c r="C60" s="37">
        <v>33</v>
      </c>
      <c r="D60" s="37"/>
      <c r="E60" s="3"/>
      <c r="F60" s="10" t="s">
        <v>58</v>
      </c>
      <c r="H60" s="35" t="s">
        <v>1468</v>
      </c>
    </row>
    <row r="61" spans="1:8" ht="15" customHeight="1" x14ac:dyDescent="0.2">
      <c r="A61" s="1">
        <v>2024</v>
      </c>
      <c r="B61" s="4" t="s">
        <v>1391</v>
      </c>
      <c r="C61" s="37">
        <v>79</v>
      </c>
      <c r="D61" s="37"/>
      <c r="E61" s="3"/>
      <c r="F61" s="10" t="s">
        <v>58</v>
      </c>
      <c r="H61" s="35" t="s">
        <v>1467</v>
      </c>
    </row>
    <row r="62" spans="1:8" ht="15" customHeight="1" x14ac:dyDescent="0.2">
      <c r="A62" s="1">
        <v>2024</v>
      </c>
      <c r="B62" s="4" t="s">
        <v>1392</v>
      </c>
      <c r="C62" s="37">
        <v>84</v>
      </c>
      <c r="D62" s="37">
        <v>23</v>
      </c>
      <c r="E62" s="3">
        <f t="shared" si="0"/>
        <v>0.27380952380952384</v>
      </c>
      <c r="F62" s="10" t="s">
        <v>58</v>
      </c>
      <c r="H62" s="35" t="s">
        <v>1235</v>
      </c>
    </row>
    <row r="63" spans="1:8" ht="15" customHeight="1" x14ac:dyDescent="0.2">
      <c r="A63" s="1">
        <v>2024</v>
      </c>
      <c r="B63" s="4" t="s">
        <v>1290</v>
      </c>
      <c r="C63" s="37">
        <v>56</v>
      </c>
      <c r="D63" s="37">
        <v>10</v>
      </c>
      <c r="E63" s="3">
        <f t="shared" si="0"/>
        <v>0.17857142857142858</v>
      </c>
      <c r="F63" s="10" t="s">
        <v>58</v>
      </c>
    </row>
    <row r="64" spans="1:8" ht="15" customHeight="1" x14ac:dyDescent="0.2">
      <c r="A64" s="1">
        <v>2024</v>
      </c>
      <c r="B64" s="4" t="s">
        <v>1393</v>
      </c>
      <c r="C64" s="37">
        <v>26</v>
      </c>
      <c r="D64" s="37">
        <v>10</v>
      </c>
      <c r="E64" s="3">
        <f t="shared" si="0"/>
        <v>0.38461538461538464</v>
      </c>
      <c r="F64" s="10" t="s">
        <v>58</v>
      </c>
    </row>
    <row r="65" spans="1:8" ht="15" customHeight="1" x14ac:dyDescent="0.2">
      <c r="A65" s="1">
        <v>2024</v>
      </c>
      <c r="B65" s="4" t="s">
        <v>1394</v>
      </c>
      <c r="C65" s="37">
        <v>33</v>
      </c>
      <c r="D65" s="37">
        <v>4</v>
      </c>
      <c r="E65" s="3">
        <f t="shared" si="0"/>
        <v>0.12121212121212122</v>
      </c>
      <c r="F65" s="10" t="s">
        <v>58</v>
      </c>
      <c r="H65" s="35" t="s">
        <v>1466</v>
      </c>
    </row>
    <row r="66" spans="1:8" ht="15" customHeight="1" x14ac:dyDescent="0.2">
      <c r="A66" s="1">
        <v>2024</v>
      </c>
      <c r="B66" s="4" t="s">
        <v>1395</v>
      </c>
      <c r="C66" s="37">
        <v>34</v>
      </c>
      <c r="D66" s="37">
        <v>6</v>
      </c>
      <c r="E66" s="3">
        <f t="shared" ref="E66:E78" si="1">D66/C66</f>
        <v>0.17647058823529413</v>
      </c>
      <c r="F66" s="10" t="s">
        <v>58</v>
      </c>
      <c r="H66" s="35" t="s">
        <v>1235</v>
      </c>
    </row>
    <row r="67" spans="1:8" ht="15" customHeight="1" x14ac:dyDescent="0.2">
      <c r="A67" s="1">
        <v>2024</v>
      </c>
      <c r="B67" s="4" t="s">
        <v>1293</v>
      </c>
      <c r="C67" s="37">
        <v>18</v>
      </c>
      <c r="D67" s="37">
        <v>8</v>
      </c>
      <c r="E67" s="3">
        <f t="shared" si="1"/>
        <v>0.44444444444444442</v>
      </c>
      <c r="F67" s="10" t="s">
        <v>58</v>
      </c>
    </row>
    <row r="68" spans="1:8" ht="15" customHeight="1" x14ac:dyDescent="0.2">
      <c r="A68" s="1">
        <v>2024</v>
      </c>
      <c r="B68" s="4" t="s">
        <v>1396</v>
      </c>
      <c r="C68" s="37">
        <v>19</v>
      </c>
      <c r="D68" s="37">
        <v>2</v>
      </c>
      <c r="E68" s="3">
        <f t="shared" si="1"/>
        <v>0.10526315789473684</v>
      </c>
      <c r="F68" s="10" t="s">
        <v>58</v>
      </c>
      <c r="H68" s="35" t="s">
        <v>1465</v>
      </c>
    </row>
    <row r="69" spans="1:8" ht="15" customHeight="1" x14ac:dyDescent="0.2">
      <c r="A69" s="1">
        <v>2024</v>
      </c>
      <c r="B69" s="4" t="s">
        <v>1211</v>
      </c>
      <c r="C69" s="37">
        <v>13</v>
      </c>
      <c r="D69" s="37">
        <v>7</v>
      </c>
      <c r="E69" s="3">
        <f t="shared" si="1"/>
        <v>0.53846153846153844</v>
      </c>
      <c r="F69" s="10" t="s">
        <v>58</v>
      </c>
      <c r="H69" s="35" t="s">
        <v>815</v>
      </c>
    </row>
    <row r="70" spans="1:8" ht="15" customHeight="1" x14ac:dyDescent="0.2">
      <c r="A70" s="1">
        <v>2024</v>
      </c>
      <c r="B70" s="4" t="s">
        <v>1212</v>
      </c>
      <c r="C70" s="37">
        <v>29</v>
      </c>
      <c r="D70" s="37">
        <v>5</v>
      </c>
      <c r="E70" s="3">
        <f t="shared" si="1"/>
        <v>0.17241379310344829</v>
      </c>
      <c r="F70" s="10" t="s">
        <v>58</v>
      </c>
      <c r="H70" s="35" t="s">
        <v>1219</v>
      </c>
    </row>
    <row r="71" spans="1:8" ht="15" customHeight="1" x14ac:dyDescent="0.2">
      <c r="A71" s="1">
        <v>2024</v>
      </c>
      <c r="B71" s="4" t="s">
        <v>1213</v>
      </c>
      <c r="C71" s="37">
        <v>40</v>
      </c>
      <c r="D71" s="37">
        <v>5</v>
      </c>
      <c r="E71" s="3">
        <f t="shared" si="1"/>
        <v>0.125</v>
      </c>
      <c r="F71" s="10" t="s">
        <v>58</v>
      </c>
      <c r="H71" s="35" t="s">
        <v>1219</v>
      </c>
    </row>
    <row r="72" spans="1:8" ht="15" customHeight="1" x14ac:dyDescent="0.2">
      <c r="A72" s="1">
        <v>2024</v>
      </c>
      <c r="B72" s="4" t="s">
        <v>1214</v>
      </c>
      <c r="C72" s="37">
        <v>42</v>
      </c>
      <c r="D72" s="37"/>
      <c r="E72" s="3"/>
      <c r="F72" s="10" t="s">
        <v>58</v>
      </c>
      <c r="H72" s="35" t="s">
        <v>1464</v>
      </c>
    </row>
    <row r="73" spans="1:8" ht="15" customHeight="1" x14ac:dyDescent="0.2">
      <c r="A73" s="1">
        <v>2024</v>
      </c>
      <c r="B73" s="4" t="s">
        <v>1092</v>
      </c>
      <c r="C73" s="37">
        <v>33</v>
      </c>
      <c r="D73" s="37">
        <v>12</v>
      </c>
      <c r="E73" s="3">
        <f t="shared" si="1"/>
        <v>0.36363636363636365</v>
      </c>
      <c r="F73" s="10" t="s">
        <v>58</v>
      </c>
    </row>
    <row r="74" spans="1:8" ht="15" customHeight="1" x14ac:dyDescent="0.2">
      <c r="A74" s="1">
        <v>2024</v>
      </c>
      <c r="B74" s="4" t="s">
        <v>1397</v>
      </c>
      <c r="C74" s="37">
        <v>23</v>
      </c>
      <c r="D74" s="37">
        <v>7</v>
      </c>
      <c r="E74" s="3">
        <f t="shared" si="1"/>
        <v>0.30434782608695654</v>
      </c>
      <c r="F74" s="10" t="s">
        <v>58</v>
      </c>
      <c r="H74" s="35" t="s">
        <v>1219</v>
      </c>
    </row>
    <row r="75" spans="1:8" ht="15" customHeight="1" x14ac:dyDescent="0.2">
      <c r="A75" s="1">
        <v>2024</v>
      </c>
      <c r="B75" s="4" t="s">
        <v>1296</v>
      </c>
      <c r="C75" s="37">
        <v>2</v>
      </c>
      <c r="D75" s="37">
        <v>0</v>
      </c>
      <c r="E75" s="3">
        <f t="shared" si="1"/>
        <v>0</v>
      </c>
      <c r="F75" s="10" t="s">
        <v>58</v>
      </c>
    </row>
    <row r="76" spans="1:8" ht="15" customHeight="1" x14ac:dyDescent="0.2">
      <c r="A76" s="1">
        <v>2024</v>
      </c>
      <c r="B76" s="4" t="s">
        <v>1398</v>
      </c>
      <c r="C76" s="37">
        <v>30</v>
      </c>
      <c r="D76" s="37">
        <v>10</v>
      </c>
      <c r="E76" s="3">
        <f t="shared" si="1"/>
        <v>0.33333333333333331</v>
      </c>
      <c r="F76" s="10" t="s">
        <v>58</v>
      </c>
      <c r="H76" s="35" t="s">
        <v>1441</v>
      </c>
    </row>
    <row r="77" spans="1:8" ht="15" customHeight="1" x14ac:dyDescent="0.2">
      <c r="A77" s="1">
        <v>2024</v>
      </c>
      <c r="B77" s="4" t="s">
        <v>1399</v>
      </c>
      <c r="C77" s="37">
        <v>49</v>
      </c>
      <c r="D77" s="37">
        <v>8</v>
      </c>
      <c r="E77" s="3">
        <f t="shared" si="1"/>
        <v>0.16326530612244897</v>
      </c>
      <c r="F77" s="10" t="s">
        <v>58</v>
      </c>
      <c r="H77" s="35" t="s">
        <v>1442</v>
      </c>
    </row>
    <row r="78" spans="1:8" ht="15" customHeight="1" x14ac:dyDescent="0.2">
      <c r="A78" s="1">
        <v>2024</v>
      </c>
      <c r="B78" s="4" t="s">
        <v>1400</v>
      </c>
      <c r="C78" s="37">
        <v>40</v>
      </c>
      <c r="D78" s="37">
        <v>8</v>
      </c>
      <c r="E78" s="3">
        <f t="shared" si="1"/>
        <v>0.2</v>
      </c>
      <c r="F78" s="10" t="s">
        <v>58</v>
      </c>
      <c r="H78" s="35" t="s">
        <v>1219</v>
      </c>
    </row>
    <row r="79" spans="1:8" ht="15" customHeight="1" x14ac:dyDescent="0.2">
      <c r="A79" s="1"/>
      <c r="B79" s="4"/>
      <c r="C79" s="37"/>
      <c r="D79" s="37"/>
      <c r="E79" s="3"/>
      <c r="F79" s="4"/>
    </row>
    <row r="80" spans="1:8" ht="15" customHeight="1" x14ac:dyDescent="0.2">
      <c r="A80" s="1">
        <v>2024</v>
      </c>
      <c r="B80" s="4" t="s">
        <v>1401</v>
      </c>
      <c r="C80" s="37">
        <v>182</v>
      </c>
      <c r="D80" s="37">
        <v>48</v>
      </c>
      <c r="E80" s="3">
        <f t="shared" ref="E80:E86" si="2">D80/C80</f>
        <v>0.26373626373626374</v>
      </c>
      <c r="F80" s="4" t="s">
        <v>299</v>
      </c>
      <c r="H80" s="35" t="s">
        <v>1438</v>
      </c>
    </row>
    <row r="81" spans="1:8" ht="15" customHeight="1" x14ac:dyDescent="0.2">
      <c r="A81" s="1">
        <v>2024</v>
      </c>
      <c r="B81" s="4" t="s">
        <v>1402</v>
      </c>
      <c r="C81" s="37">
        <v>203</v>
      </c>
      <c r="D81" s="37"/>
      <c r="E81" s="3"/>
      <c r="F81" s="4" t="s">
        <v>299</v>
      </c>
      <c r="H81" s="71" t="s">
        <v>1463</v>
      </c>
    </row>
    <row r="82" spans="1:8" ht="15" customHeight="1" x14ac:dyDescent="0.2">
      <c r="A82" s="1">
        <v>2024</v>
      </c>
      <c r="B82" s="4" t="s">
        <v>1403</v>
      </c>
      <c r="C82" s="106">
        <v>159</v>
      </c>
      <c r="D82" s="106">
        <v>51</v>
      </c>
      <c r="E82" s="107">
        <v>0.32</v>
      </c>
      <c r="F82" s="4" t="s">
        <v>299</v>
      </c>
    </row>
    <row r="83" spans="1:8" ht="15" customHeight="1" x14ac:dyDescent="0.2">
      <c r="A83" s="1">
        <v>2024</v>
      </c>
      <c r="B83" s="4" t="s">
        <v>1404</v>
      </c>
      <c r="C83" s="106">
        <v>141</v>
      </c>
      <c r="D83" s="106">
        <v>34</v>
      </c>
      <c r="E83" s="107">
        <v>0.24</v>
      </c>
      <c r="F83" s="4" t="s">
        <v>299</v>
      </c>
    </row>
    <row r="84" spans="1:8" ht="15" customHeight="1" x14ac:dyDescent="0.2">
      <c r="A84" s="1">
        <v>2024</v>
      </c>
      <c r="B84" s="4" t="s">
        <v>654</v>
      </c>
      <c r="C84" s="37">
        <v>36</v>
      </c>
      <c r="D84" s="37"/>
      <c r="E84" s="3"/>
      <c r="F84" s="4" t="s">
        <v>299</v>
      </c>
      <c r="H84" s="71" t="s">
        <v>1463</v>
      </c>
    </row>
    <row r="85" spans="1:8" ht="15" customHeight="1" x14ac:dyDescent="0.2">
      <c r="A85" s="1">
        <v>2024</v>
      </c>
      <c r="B85" s="4" t="s">
        <v>1405</v>
      </c>
      <c r="C85" s="37">
        <v>7</v>
      </c>
      <c r="D85" s="37">
        <v>5</v>
      </c>
      <c r="E85" s="3">
        <f t="shared" si="2"/>
        <v>0.7142857142857143</v>
      </c>
      <c r="F85" s="4" t="s">
        <v>299</v>
      </c>
    </row>
    <row r="86" spans="1:8" ht="15" customHeight="1" x14ac:dyDescent="0.2">
      <c r="A86" s="1">
        <v>2024</v>
      </c>
      <c r="B86" s="4" t="s">
        <v>1406</v>
      </c>
      <c r="C86" s="37">
        <v>208</v>
      </c>
      <c r="D86" s="37">
        <v>87</v>
      </c>
      <c r="E86" s="3">
        <f t="shared" si="2"/>
        <v>0.41826923076923078</v>
      </c>
      <c r="F86" s="4" t="s">
        <v>299</v>
      </c>
    </row>
    <row r="87" spans="1:8" ht="15" customHeight="1" x14ac:dyDescent="0.2">
      <c r="A87" s="1">
        <v>2024</v>
      </c>
      <c r="B87" s="4" t="s">
        <v>1407</v>
      </c>
      <c r="C87" s="37">
        <v>132</v>
      </c>
      <c r="D87" s="37"/>
      <c r="E87" s="3"/>
      <c r="F87" s="4" t="s">
        <v>299</v>
      </c>
    </row>
    <row r="88" spans="1:8" ht="15" customHeight="1" x14ac:dyDescent="0.2">
      <c r="A88" s="1">
        <v>2024</v>
      </c>
      <c r="B88" s="4" t="s">
        <v>1408</v>
      </c>
      <c r="C88" s="37">
        <v>120</v>
      </c>
      <c r="D88" s="37">
        <v>65</v>
      </c>
      <c r="E88" s="3">
        <f t="shared" ref="E88" si="3">D88/C88</f>
        <v>0.54166666666666663</v>
      </c>
      <c r="F88" s="4" t="s">
        <v>299</v>
      </c>
    </row>
    <row r="89" spans="1:8" ht="15" customHeight="1" x14ac:dyDescent="0.2">
      <c r="A89" s="1">
        <v>2024</v>
      </c>
      <c r="B89" s="4" t="s">
        <v>1409</v>
      </c>
      <c r="C89" s="37">
        <v>6</v>
      </c>
      <c r="D89" s="37"/>
      <c r="E89" s="3"/>
      <c r="F89" s="4" t="s">
        <v>299</v>
      </c>
      <c r="H89" s="35" t="s">
        <v>1462</v>
      </c>
    </row>
    <row r="90" spans="1:8" ht="15" customHeight="1" x14ac:dyDescent="0.2">
      <c r="A90" s="1">
        <v>2024</v>
      </c>
      <c r="B90" s="4" t="s">
        <v>1410</v>
      </c>
      <c r="C90" s="37">
        <v>96</v>
      </c>
      <c r="D90" s="37">
        <v>19</v>
      </c>
      <c r="E90" s="3">
        <f t="shared" ref="E90:E92" si="4">D90/C90</f>
        <v>0.19791666666666666</v>
      </c>
      <c r="F90" s="4" t="s">
        <v>299</v>
      </c>
      <c r="H90" s="90" t="s">
        <v>1461</v>
      </c>
    </row>
    <row r="91" spans="1:8" ht="15" customHeight="1" x14ac:dyDescent="0.2">
      <c r="A91" s="1">
        <v>2024</v>
      </c>
      <c r="B91" s="4" t="s">
        <v>1411</v>
      </c>
      <c r="C91" s="37">
        <v>45</v>
      </c>
      <c r="D91" s="37"/>
      <c r="E91" s="3"/>
      <c r="F91" s="4" t="s">
        <v>299</v>
      </c>
      <c r="H91" s="90" t="s">
        <v>1460</v>
      </c>
    </row>
    <row r="92" spans="1:8" ht="15" customHeight="1" x14ac:dyDescent="0.2">
      <c r="A92" s="1">
        <v>2024</v>
      </c>
      <c r="B92" s="4" t="s">
        <v>1412</v>
      </c>
      <c r="C92" s="37">
        <v>141</v>
      </c>
      <c r="D92" s="37">
        <v>39</v>
      </c>
      <c r="E92" s="3">
        <f t="shared" si="4"/>
        <v>0.27659574468085107</v>
      </c>
      <c r="F92" s="4" t="s">
        <v>299</v>
      </c>
    </row>
    <row r="93" spans="1:8" ht="15" customHeight="1" x14ac:dyDescent="0.2">
      <c r="A93" s="1">
        <v>2024</v>
      </c>
      <c r="B93" s="4" t="s">
        <v>1413</v>
      </c>
      <c r="C93" s="37">
        <v>163</v>
      </c>
      <c r="D93" s="37"/>
      <c r="E93" s="3"/>
      <c r="F93" s="4" t="s">
        <v>299</v>
      </c>
    </row>
    <row r="94" spans="1:8" ht="15" customHeight="1" x14ac:dyDescent="0.2">
      <c r="A94" s="1">
        <v>2024</v>
      </c>
      <c r="B94" s="4" t="s">
        <v>1414</v>
      </c>
      <c r="C94" s="37">
        <v>4</v>
      </c>
      <c r="D94" s="37"/>
      <c r="E94" s="3"/>
      <c r="F94" s="4" t="s">
        <v>299</v>
      </c>
    </row>
    <row r="95" spans="1:8" ht="15" customHeight="1" x14ac:dyDescent="0.2">
      <c r="A95" s="1">
        <v>2024</v>
      </c>
      <c r="B95" s="4" t="s">
        <v>1415</v>
      </c>
      <c r="C95" s="37">
        <v>37</v>
      </c>
      <c r="D95" s="37">
        <v>14</v>
      </c>
      <c r="E95" s="3">
        <f t="shared" ref="E95:E123" si="5">D95/C95</f>
        <v>0.3783783783783784</v>
      </c>
      <c r="F95" s="4" t="s">
        <v>299</v>
      </c>
    </row>
    <row r="96" spans="1:8" ht="15" customHeight="1" x14ac:dyDescent="0.2">
      <c r="A96" s="1">
        <v>2024</v>
      </c>
      <c r="B96" s="4" t="s">
        <v>1416</v>
      </c>
      <c r="C96" s="37">
        <v>11</v>
      </c>
      <c r="D96" s="37"/>
      <c r="E96" s="3">
        <f t="shared" si="5"/>
        <v>0</v>
      </c>
      <c r="F96" s="4" t="s">
        <v>299</v>
      </c>
      <c r="H96" s="35" t="s">
        <v>1459</v>
      </c>
    </row>
    <row r="97" spans="1:8" ht="15" customHeight="1" x14ac:dyDescent="0.2">
      <c r="A97" s="1">
        <v>2024</v>
      </c>
      <c r="B97" s="4" t="s">
        <v>1417</v>
      </c>
      <c r="C97" s="37">
        <v>15</v>
      </c>
      <c r="D97" s="37"/>
      <c r="E97" s="3"/>
      <c r="F97" s="4" t="s">
        <v>299</v>
      </c>
      <c r="H97" s="35" t="s">
        <v>1458</v>
      </c>
    </row>
    <row r="98" spans="1:8" ht="15" customHeight="1" x14ac:dyDescent="0.2">
      <c r="A98" s="1">
        <v>2024</v>
      </c>
      <c r="B98" s="4" t="s">
        <v>1418</v>
      </c>
      <c r="C98" s="37">
        <v>22</v>
      </c>
      <c r="D98" s="37">
        <v>9</v>
      </c>
      <c r="E98" s="3">
        <f t="shared" si="5"/>
        <v>0.40909090909090912</v>
      </c>
      <c r="F98" s="4" t="s">
        <v>299</v>
      </c>
      <c r="H98" s="35" t="s">
        <v>1457</v>
      </c>
    </row>
    <row r="99" spans="1:8" ht="15" customHeight="1" x14ac:dyDescent="0.2">
      <c r="A99" s="1"/>
      <c r="B99" s="4"/>
      <c r="C99" s="37"/>
      <c r="D99" s="37"/>
      <c r="E99" s="3"/>
      <c r="F99" s="4"/>
    </row>
    <row r="100" spans="1:8" ht="15" customHeight="1" x14ac:dyDescent="0.2">
      <c r="A100" s="1">
        <v>2024</v>
      </c>
      <c r="B100" s="4" t="s">
        <v>1421</v>
      </c>
      <c r="C100" s="37">
        <v>201</v>
      </c>
      <c r="D100" s="37"/>
      <c r="E100" s="3"/>
      <c r="F100" s="4" t="s">
        <v>1351</v>
      </c>
      <c r="H100" s="35" t="s">
        <v>1456</v>
      </c>
    </row>
    <row r="101" spans="1:8" ht="15" customHeight="1" x14ac:dyDescent="0.2">
      <c r="A101" s="1">
        <v>2024</v>
      </c>
      <c r="B101" s="4" t="s">
        <v>1422</v>
      </c>
      <c r="C101" s="37">
        <v>16</v>
      </c>
      <c r="D101" s="37">
        <v>2</v>
      </c>
      <c r="E101" s="3">
        <f t="shared" si="5"/>
        <v>0.125</v>
      </c>
      <c r="F101" s="4" t="s">
        <v>1351</v>
      </c>
      <c r="H101" s="35" t="s">
        <v>1222</v>
      </c>
    </row>
    <row r="102" spans="1:8" ht="15" customHeight="1" x14ac:dyDescent="0.2">
      <c r="A102" s="1">
        <v>2024</v>
      </c>
      <c r="B102" s="4" t="s">
        <v>1423</v>
      </c>
      <c r="C102" s="37">
        <v>166</v>
      </c>
      <c r="D102" s="37"/>
      <c r="E102" s="3"/>
      <c r="F102" s="4" t="s">
        <v>1351</v>
      </c>
      <c r="H102" s="35" t="s">
        <v>1456</v>
      </c>
    </row>
    <row r="103" spans="1:8" ht="15" customHeight="1" x14ac:dyDescent="0.2">
      <c r="A103" s="1"/>
      <c r="B103" s="4"/>
      <c r="C103" s="37"/>
      <c r="D103" s="37"/>
      <c r="E103" s="3"/>
      <c r="F103" s="4"/>
    </row>
    <row r="104" spans="1:8" ht="15" customHeight="1" x14ac:dyDescent="0.2">
      <c r="A104" s="1">
        <v>2024</v>
      </c>
      <c r="B104" s="4" t="s">
        <v>1424</v>
      </c>
      <c r="C104" s="37">
        <v>152</v>
      </c>
      <c r="D104" s="37">
        <v>32</v>
      </c>
      <c r="E104" s="3">
        <f t="shared" si="5"/>
        <v>0.21052631578947367</v>
      </c>
      <c r="F104" s="10" t="s">
        <v>682</v>
      </c>
      <c r="H104" s="35" t="s">
        <v>1439</v>
      </c>
    </row>
    <row r="105" spans="1:8" ht="15" customHeight="1" x14ac:dyDescent="0.2">
      <c r="A105" s="1">
        <v>2024</v>
      </c>
      <c r="B105" s="4" t="s">
        <v>1425</v>
      </c>
      <c r="C105" s="37">
        <v>46</v>
      </c>
      <c r="D105" s="37"/>
      <c r="E105" s="3"/>
      <c r="F105" s="10" t="s">
        <v>682</v>
      </c>
      <c r="H105" s="35" t="s">
        <v>1455</v>
      </c>
    </row>
    <row r="106" spans="1:8" ht="15" customHeight="1" x14ac:dyDescent="0.2">
      <c r="A106" s="1">
        <v>2024</v>
      </c>
      <c r="B106" s="6" t="s">
        <v>1038</v>
      </c>
      <c r="C106" s="37">
        <v>455</v>
      </c>
      <c r="D106" s="37"/>
      <c r="E106" s="3"/>
      <c r="F106" s="10" t="s">
        <v>682</v>
      </c>
      <c r="H106" s="35" t="s">
        <v>1437</v>
      </c>
    </row>
    <row r="107" spans="1:8" ht="15" customHeight="1" x14ac:dyDescent="0.2">
      <c r="A107" s="1">
        <v>2024</v>
      </c>
      <c r="B107" s="6" t="s">
        <v>1106</v>
      </c>
      <c r="C107" s="37">
        <v>71</v>
      </c>
      <c r="D107" s="37"/>
      <c r="E107" s="3"/>
      <c r="F107" s="10" t="s">
        <v>682</v>
      </c>
      <c r="H107" s="35" t="s">
        <v>1437</v>
      </c>
    </row>
    <row r="108" spans="1:8" ht="15" customHeight="1" x14ac:dyDescent="0.2">
      <c r="A108" s="1">
        <v>2024</v>
      </c>
      <c r="B108" s="6" t="s">
        <v>1039</v>
      </c>
      <c r="C108" s="37">
        <v>566</v>
      </c>
      <c r="D108" s="37"/>
      <c r="E108" s="3"/>
      <c r="F108" s="10" t="s">
        <v>682</v>
      </c>
      <c r="H108" s="35" t="s">
        <v>1437</v>
      </c>
    </row>
    <row r="109" spans="1:8" ht="15" customHeight="1" x14ac:dyDescent="0.2">
      <c r="A109" s="1">
        <v>2024</v>
      </c>
      <c r="B109" s="6" t="s">
        <v>1040</v>
      </c>
      <c r="C109" s="37">
        <v>95</v>
      </c>
      <c r="D109" s="37"/>
      <c r="E109" s="3"/>
      <c r="F109" s="10" t="s">
        <v>682</v>
      </c>
      <c r="H109" s="35" t="s">
        <v>1437</v>
      </c>
    </row>
    <row r="110" spans="1:8" ht="15" customHeight="1" x14ac:dyDescent="0.2">
      <c r="A110" s="1">
        <v>2024</v>
      </c>
      <c r="B110" s="6" t="s">
        <v>1041</v>
      </c>
      <c r="C110" s="37">
        <v>296</v>
      </c>
      <c r="D110" s="37"/>
      <c r="E110" s="3"/>
      <c r="F110" s="10" t="s">
        <v>682</v>
      </c>
      <c r="H110" s="35" t="s">
        <v>1437</v>
      </c>
    </row>
    <row r="111" spans="1:8" ht="15" customHeight="1" x14ac:dyDescent="0.2">
      <c r="A111" s="1">
        <v>2024</v>
      </c>
      <c r="B111" s="49" t="s">
        <v>1443</v>
      </c>
      <c r="C111" s="37">
        <v>3</v>
      </c>
      <c r="D111" s="37"/>
      <c r="E111" s="3"/>
      <c r="F111" s="10" t="s">
        <v>682</v>
      </c>
      <c r="H111" s="35" t="s">
        <v>1437</v>
      </c>
    </row>
    <row r="112" spans="1:8" ht="15" customHeight="1" x14ac:dyDescent="0.2">
      <c r="A112" s="1">
        <v>2024</v>
      </c>
      <c r="B112" s="4" t="s">
        <v>1426</v>
      </c>
      <c r="C112" s="37">
        <v>101</v>
      </c>
      <c r="D112" s="37">
        <v>15</v>
      </c>
      <c r="E112" s="3">
        <f t="shared" si="5"/>
        <v>0.14851485148514851</v>
      </c>
      <c r="F112" s="10" t="s">
        <v>682</v>
      </c>
      <c r="H112" s="35" t="s">
        <v>1444</v>
      </c>
    </row>
    <row r="113" spans="1:16" ht="15" customHeight="1" x14ac:dyDescent="0.2">
      <c r="A113" s="1">
        <v>2024</v>
      </c>
      <c r="B113" s="4" t="s">
        <v>1427</v>
      </c>
      <c r="C113" s="37">
        <v>38</v>
      </c>
      <c r="D113" s="37"/>
      <c r="E113" s="3"/>
      <c r="F113" s="10" t="s">
        <v>682</v>
      </c>
      <c r="H113" s="35" t="s">
        <v>1450</v>
      </c>
    </row>
    <row r="114" spans="1:16" ht="15" customHeight="1" x14ac:dyDescent="0.2">
      <c r="A114" s="1">
        <v>2024</v>
      </c>
      <c r="B114" s="4" t="s">
        <v>1428</v>
      </c>
      <c r="C114" s="37">
        <v>14</v>
      </c>
      <c r="D114" s="37">
        <v>6</v>
      </c>
      <c r="E114" s="3">
        <f t="shared" si="5"/>
        <v>0.42857142857142855</v>
      </c>
      <c r="F114" s="10" t="s">
        <v>682</v>
      </c>
    </row>
    <row r="115" spans="1:16" ht="15" customHeight="1" x14ac:dyDescent="0.2">
      <c r="A115" s="1">
        <v>2024</v>
      </c>
      <c r="B115" s="4" t="s">
        <v>1429</v>
      </c>
      <c r="C115" s="37">
        <v>35</v>
      </c>
      <c r="D115" s="37"/>
      <c r="E115" s="3"/>
      <c r="F115" s="10" t="s">
        <v>682</v>
      </c>
      <c r="H115" s="35" t="s">
        <v>1454</v>
      </c>
    </row>
    <row r="116" spans="1:16" ht="15" customHeight="1" x14ac:dyDescent="0.2">
      <c r="A116" s="1">
        <v>2024</v>
      </c>
      <c r="B116" s="4" t="s">
        <v>1430</v>
      </c>
      <c r="C116" s="37">
        <v>28</v>
      </c>
      <c r="D116" s="37"/>
      <c r="E116" s="3"/>
      <c r="F116" s="10" t="s">
        <v>682</v>
      </c>
      <c r="H116" s="71" t="s">
        <v>1453</v>
      </c>
    </row>
    <row r="117" spans="1:16" ht="15" customHeight="1" x14ac:dyDescent="0.2">
      <c r="A117" s="1">
        <v>2024</v>
      </c>
      <c r="B117" s="4" t="s">
        <v>1431</v>
      </c>
      <c r="C117" s="37">
        <v>24</v>
      </c>
      <c r="D117" s="37"/>
      <c r="E117" s="3"/>
      <c r="F117" s="10" t="s">
        <v>682</v>
      </c>
      <c r="H117" s="35" t="s">
        <v>1452</v>
      </c>
    </row>
    <row r="118" spans="1:16" ht="15" customHeight="1" x14ac:dyDescent="0.2">
      <c r="A118" s="1">
        <v>2024</v>
      </c>
      <c r="B118" s="4" t="s">
        <v>1432</v>
      </c>
      <c r="C118" s="37">
        <v>55</v>
      </c>
      <c r="D118" s="37">
        <v>5</v>
      </c>
      <c r="E118" s="3"/>
      <c r="F118" s="10" t="s">
        <v>682</v>
      </c>
      <c r="H118" s="35" t="s">
        <v>1451</v>
      </c>
    </row>
    <row r="119" spans="1:16" ht="15" customHeight="1" x14ac:dyDescent="0.2">
      <c r="A119" s="1">
        <v>2024</v>
      </c>
      <c r="B119" s="4" t="s">
        <v>1433</v>
      </c>
      <c r="C119" s="37">
        <v>11</v>
      </c>
      <c r="D119" s="37">
        <v>1</v>
      </c>
      <c r="E119" s="3">
        <f t="shared" si="5"/>
        <v>9.0909090909090912E-2</v>
      </c>
      <c r="F119" s="10" t="s">
        <v>682</v>
      </c>
    </row>
    <row r="120" spans="1:16" ht="15" customHeight="1" x14ac:dyDescent="0.2">
      <c r="A120" s="1">
        <v>2024</v>
      </c>
      <c r="B120" s="4" t="s">
        <v>1434</v>
      </c>
      <c r="C120" s="37">
        <v>1</v>
      </c>
      <c r="D120" s="37"/>
      <c r="E120" s="3"/>
      <c r="F120" s="10" t="s">
        <v>682</v>
      </c>
      <c r="H120" s="35" t="s">
        <v>1449</v>
      </c>
    </row>
    <row r="121" spans="1:16" ht="15" customHeight="1" x14ac:dyDescent="0.2">
      <c r="A121" s="1">
        <v>2024</v>
      </c>
      <c r="B121" s="4" t="s">
        <v>1276</v>
      </c>
      <c r="C121" s="37">
        <v>71</v>
      </c>
      <c r="D121" s="37"/>
      <c r="E121" s="3"/>
      <c r="F121" s="10" t="s">
        <v>682</v>
      </c>
      <c r="H121" s="35" t="s">
        <v>1448</v>
      </c>
    </row>
    <row r="122" spans="1:16" ht="15" customHeight="1" x14ac:dyDescent="0.2">
      <c r="A122" s="1">
        <v>2024</v>
      </c>
      <c r="B122" s="4" t="s">
        <v>1435</v>
      </c>
      <c r="C122" s="37">
        <v>53</v>
      </c>
      <c r="D122" s="37">
        <v>8</v>
      </c>
      <c r="E122" s="3">
        <f t="shared" si="5"/>
        <v>0.15094339622641509</v>
      </c>
      <c r="F122" s="10" t="s">
        <v>682</v>
      </c>
      <c r="H122" s="35" t="s">
        <v>1447</v>
      </c>
    </row>
    <row r="123" spans="1:16" ht="15" customHeight="1" x14ac:dyDescent="0.2">
      <c r="A123" s="1">
        <v>2024</v>
      </c>
      <c r="B123" s="4" t="s">
        <v>1436</v>
      </c>
      <c r="C123" s="37">
        <v>9</v>
      </c>
      <c r="D123" s="37">
        <v>2</v>
      </c>
      <c r="E123" s="3">
        <f t="shared" si="5"/>
        <v>0.22222222222222221</v>
      </c>
      <c r="F123" s="10" t="s">
        <v>682</v>
      </c>
    </row>
    <row r="124" spans="1:16" ht="15" customHeight="1" x14ac:dyDescent="0.2">
      <c r="A124" s="1"/>
      <c r="B124" s="4"/>
      <c r="C124" s="37"/>
      <c r="D124" s="37"/>
      <c r="E124" s="3"/>
      <c r="F124" s="4"/>
    </row>
    <row r="125" spans="1:16" ht="15" customHeight="1" x14ac:dyDescent="0.2">
      <c r="A125" s="1">
        <v>2023</v>
      </c>
      <c r="B125" s="4" t="s">
        <v>1308</v>
      </c>
      <c r="C125" s="37">
        <v>25</v>
      </c>
      <c r="D125" s="37">
        <v>7</v>
      </c>
      <c r="E125" s="3">
        <f>D125/C125</f>
        <v>0.28000000000000003</v>
      </c>
      <c r="F125" s="4" t="s">
        <v>384</v>
      </c>
    </row>
    <row r="126" spans="1:16" ht="15" customHeight="1" x14ac:dyDescent="0.2">
      <c r="A126" s="1">
        <v>2023</v>
      </c>
      <c r="B126" s="4" t="s">
        <v>357</v>
      </c>
      <c r="C126" s="37">
        <v>78</v>
      </c>
      <c r="D126" s="37">
        <v>16</v>
      </c>
      <c r="E126" s="3">
        <f>D126/C126</f>
        <v>0.20512820512820512</v>
      </c>
      <c r="F126" s="4" t="s">
        <v>384</v>
      </c>
      <c r="H126" s="35" t="s">
        <v>1333</v>
      </c>
    </row>
    <row r="127" spans="1:16" ht="15" customHeight="1" x14ac:dyDescent="0.2">
      <c r="A127" s="1">
        <v>2023</v>
      </c>
      <c r="B127" s="4" t="s">
        <v>719</v>
      </c>
      <c r="C127" s="37">
        <v>30</v>
      </c>
      <c r="D127" s="37">
        <v>14</v>
      </c>
      <c r="E127" s="3">
        <f t="shared" ref="E127:E156" si="6">D127/C127</f>
        <v>0.46666666666666667</v>
      </c>
      <c r="F127" s="4" t="s">
        <v>384</v>
      </c>
      <c r="P127" s="105" t="s">
        <v>1353</v>
      </c>
    </row>
    <row r="128" spans="1:16" ht="15" customHeight="1" x14ac:dyDescent="0.2">
      <c r="A128" s="1">
        <v>2023</v>
      </c>
      <c r="B128" s="4" t="s">
        <v>1309</v>
      </c>
      <c r="C128" s="37">
        <v>99</v>
      </c>
      <c r="D128" s="37">
        <v>28</v>
      </c>
      <c r="E128" s="3">
        <f t="shared" si="6"/>
        <v>0.28282828282828282</v>
      </c>
      <c r="F128" s="4" t="s">
        <v>384</v>
      </c>
      <c r="O128" s="105" t="s">
        <v>1347</v>
      </c>
      <c r="P128" s="105" t="e">
        <f>#REF!</f>
        <v>#REF!</v>
      </c>
    </row>
    <row r="129" spans="1:16" ht="15" customHeight="1" x14ac:dyDescent="0.2">
      <c r="A129" s="1">
        <v>2023</v>
      </c>
      <c r="B129" s="4" t="s">
        <v>621</v>
      </c>
      <c r="C129" s="37">
        <v>26</v>
      </c>
      <c r="D129" s="37">
        <v>8</v>
      </c>
      <c r="E129" s="3">
        <f t="shared" si="6"/>
        <v>0.30769230769230771</v>
      </c>
      <c r="F129" s="4" t="s">
        <v>384</v>
      </c>
      <c r="H129" s="35" t="s">
        <v>1329</v>
      </c>
      <c r="O129" s="105" t="s">
        <v>1348</v>
      </c>
      <c r="P129" s="105" t="e">
        <f>#REF!</f>
        <v>#REF!</v>
      </c>
    </row>
    <row r="130" spans="1:16" ht="15" customHeight="1" x14ac:dyDescent="0.2">
      <c r="A130" s="1">
        <v>2023</v>
      </c>
      <c r="B130" s="4" t="s">
        <v>60</v>
      </c>
      <c r="C130" s="37">
        <v>54</v>
      </c>
      <c r="D130" s="37">
        <v>15</v>
      </c>
      <c r="E130" s="3">
        <f t="shared" si="6"/>
        <v>0.27777777777777779</v>
      </c>
      <c r="F130" s="4" t="s">
        <v>384</v>
      </c>
      <c r="H130" s="35" t="s">
        <v>1333</v>
      </c>
      <c r="O130" s="105" t="s">
        <v>1349</v>
      </c>
      <c r="P130" s="105" t="e">
        <f>#REF!</f>
        <v>#REF!</v>
      </c>
    </row>
    <row r="131" spans="1:16" ht="15" customHeight="1" x14ac:dyDescent="0.2">
      <c r="A131" s="1">
        <v>2023</v>
      </c>
      <c r="B131" s="4" t="s">
        <v>605</v>
      </c>
      <c r="C131" s="37">
        <v>9</v>
      </c>
      <c r="D131" s="37">
        <v>6</v>
      </c>
      <c r="E131" s="3">
        <f t="shared" si="6"/>
        <v>0.66666666666666663</v>
      </c>
      <c r="F131" s="4" t="s">
        <v>384</v>
      </c>
      <c r="O131" s="105" t="s">
        <v>1350</v>
      </c>
      <c r="P131" s="105" t="e">
        <f>#REF!</f>
        <v>#REF!</v>
      </c>
    </row>
    <row r="132" spans="1:16" ht="15" customHeight="1" x14ac:dyDescent="0.2">
      <c r="A132" s="1">
        <v>2023</v>
      </c>
      <c r="B132" s="4" t="s">
        <v>1310</v>
      </c>
      <c r="C132" s="37">
        <v>89</v>
      </c>
      <c r="D132" s="37">
        <v>22</v>
      </c>
      <c r="E132" s="3">
        <f t="shared" si="6"/>
        <v>0.24719101123595505</v>
      </c>
      <c r="F132" s="4" t="s">
        <v>384</v>
      </c>
      <c r="H132" s="71"/>
      <c r="O132" s="105" t="s">
        <v>1351</v>
      </c>
      <c r="P132" s="105" t="e">
        <f>#REF!</f>
        <v>#REF!</v>
      </c>
    </row>
    <row r="133" spans="1:16" ht="15" customHeight="1" x14ac:dyDescent="0.2">
      <c r="A133" s="1">
        <v>2023</v>
      </c>
      <c r="B133" s="4" t="s">
        <v>895</v>
      </c>
      <c r="C133" s="37">
        <v>53</v>
      </c>
      <c r="D133" s="37">
        <v>14</v>
      </c>
      <c r="E133" s="3">
        <f t="shared" si="6"/>
        <v>0.26415094339622641</v>
      </c>
      <c r="F133" s="4" t="s">
        <v>384</v>
      </c>
      <c r="O133" s="105" t="s">
        <v>1352</v>
      </c>
      <c r="P133" s="105" t="e">
        <f>#REF!</f>
        <v>#REF!</v>
      </c>
    </row>
    <row r="134" spans="1:16" ht="15" customHeight="1" x14ac:dyDescent="0.2">
      <c r="A134" s="1">
        <v>2023</v>
      </c>
      <c r="B134" s="4" t="s">
        <v>1311</v>
      </c>
      <c r="C134" s="37">
        <v>4</v>
      </c>
      <c r="D134" s="37">
        <v>1</v>
      </c>
      <c r="E134" s="3">
        <f t="shared" si="6"/>
        <v>0.25</v>
      </c>
      <c r="F134" s="4" t="s">
        <v>384</v>
      </c>
      <c r="O134" s="105"/>
      <c r="P134" s="105"/>
    </row>
    <row r="135" spans="1:16" ht="15" customHeight="1" x14ac:dyDescent="0.2">
      <c r="A135" s="1">
        <v>2023</v>
      </c>
      <c r="B135" s="4" t="s">
        <v>765</v>
      </c>
      <c r="C135" s="37">
        <v>31</v>
      </c>
      <c r="D135" s="37">
        <v>11</v>
      </c>
      <c r="E135" s="3">
        <f t="shared" si="6"/>
        <v>0.35483870967741937</v>
      </c>
      <c r="F135" s="4" t="s">
        <v>384</v>
      </c>
      <c r="H135" s="90"/>
      <c r="O135" s="105"/>
      <c r="P135" s="105"/>
    </row>
    <row r="136" spans="1:16" ht="15" customHeight="1" x14ac:dyDescent="0.2">
      <c r="A136" s="1">
        <v>2023</v>
      </c>
      <c r="B136" s="4" t="s">
        <v>1312</v>
      </c>
      <c r="C136" s="37">
        <v>40</v>
      </c>
      <c r="D136" s="37">
        <v>22</v>
      </c>
      <c r="E136" s="3">
        <f t="shared" si="6"/>
        <v>0.55000000000000004</v>
      </c>
      <c r="F136" s="4" t="s">
        <v>384</v>
      </c>
      <c r="H136" s="90" t="s">
        <v>1446</v>
      </c>
      <c r="O136" s="105"/>
      <c r="P136" s="105"/>
    </row>
    <row r="137" spans="1:16" ht="15" customHeight="1" x14ac:dyDescent="0.2">
      <c r="A137" s="1">
        <v>2023</v>
      </c>
      <c r="B137" s="4" t="s">
        <v>1313</v>
      </c>
      <c r="C137" s="37">
        <v>23</v>
      </c>
      <c r="D137" s="37">
        <v>7</v>
      </c>
      <c r="E137" s="3">
        <f t="shared" si="6"/>
        <v>0.30434782608695654</v>
      </c>
      <c r="F137" s="4" t="s">
        <v>384</v>
      </c>
      <c r="H137" s="90" t="s">
        <v>1116</v>
      </c>
    </row>
    <row r="138" spans="1:16" ht="15" customHeight="1" x14ac:dyDescent="0.2">
      <c r="A138" s="1">
        <v>2023</v>
      </c>
      <c r="B138" s="4" t="s">
        <v>1314</v>
      </c>
      <c r="C138" s="37">
        <v>35</v>
      </c>
      <c r="D138" s="37">
        <v>16</v>
      </c>
      <c r="E138" s="3">
        <f t="shared" si="6"/>
        <v>0.45714285714285713</v>
      </c>
      <c r="F138" s="4" t="s">
        <v>384</v>
      </c>
    </row>
    <row r="139" spans="1:16" ht="15" customHeight="1" x14ac:dyDescent="0.2">
      <c r="A139" s="1">
        <v>2023</v>
      </c>
      <c r="B139" s="4" t="s">
        <v>1315</v>
      </c>
      <c r="C139" s="37">
        <v>21</v>
      </c>
      <c r="D139" s="37">
        <v>10</v>
      </c>
      <c r="E139" s="3">
        <f t="shared" si="6"/>
        <v>0.47619047619047616</v>
      </c>
      <c r="F139" s="4" t="s">
        <v>384</v>
      </c>
      <c r="H139" s="35" t="s">
        <v>77</v>
      </c>
    </row>
    <row r="140" spans="1:16" ht="15" customHeight="1" x14ac:dyDescent="0.2">
      <c r="A140" s="1">
        <v>2023</v>
      </c>
      <c r="B140" s="4" t="s">
        <v>1316</v>
      </c>
      <c r="C140" s="37">
        <v>37</v>
      </c>
      <c r="D140" s="37">
        <v>16</v>
      </c>
      <c r="E140" s="3">
        <f t="shared" si="6"/>
        <v>0.43243243243243246</v>
      </c>
      <c r="F140" s="4" t="s">
        <v>384</v>
      </c>
      <c r="H140" s="35" t="s">
        <v>883</v>
      </c>
    </row>
    <row r="141" spans="1:16" ht="15" customHeight="1" x14ac:dyDescent="0.2">
      <c r="A141" s="1">
        <v>2023</v>
      </c>
      <c r="B141" s="4" t="s">
        <v>1317</v>
      </c>
      <c r="C141" s="37">
        <v>51</v>
      </c>
      <c r="D141" s="37">
        <v>16</v>
      </c>
      <c r="E141" s="3">
        <f t="shared" si="6"/>
        <v>0.31372549019607843</v>
      </c>
      <c r="F141" s="4" t="s">
        <v>384</v>
      </c>
    </row>
    <row r="142" spans="1:16" ht="15" customHeight="1" x14ac:dyDescent="0.2">
      <c r="A142" s="1">
        <v>2023</v>
      </c>
      <c r="B142" s="4" t="s">
        <v>667</v>
      </c>
      <c r="C142" s="37">
        <v>35</v>
      </c>
      <c r="D142" s="37">
        <v>12</v>
      </c>
      <c r="E142" s="3">
        <f t="shared" si="6"/>
        <v>0.34285714285714286</v>
      </c>
      <c r="F142" s="4" t="s">
        <v>384</v>
      </c>
      <c r="H142" s="35" t="s">
        <v>883</v>
      </c>
    </row>
    <row r="143" spans="1:16" ht="15" customHeight="1" x14ac:dyDescent="0.2">
      <c r="A143" s="1">
        <v>2023</v>
      </c>
      <c r="B143" s="4" t="s">
        <v>901</v>
      </c>
      <c r="C143" s="37">
        <v>60</v>
      </c>
      <c r="D143" s="37">
        <v>14</v>
      </c>
      <c r="E143" s="3">
        <f t="shared" si="6"/>
        <v>0.23333333333333334</v>
      </c>
      <c r="F143" s="4" t="s">
        <v>384</v>
      </c>
      <c r="H143" s="35" t="s">
        <v>1334</v>
      </c>
    </row>
    <row r="144" spans="1:16" ht="15" customHeight="1" x14ac:dyDescent="0.2">
      <c r="A144" s="1">
        <v>2023</v>
      </c>
      <c r="B144" s="4" t="s">
        <v>1318</v>
      </c>
      <c r="C144" s="37">
        <v>203</v>
      </c>
      <c r="D144" s="37">
        <v>34</v>
      </c>
      <c r="E144" s="3">
        <f t="shared" si="6"/>
        <v>0.16748768472906403</v>
      </c>
      <c r="F144" s="4" t="s">
        <v>384</v>
      </c>
      <c r="H144" s="35" t="s">
        <v>1330</v>
      </c>
    </row>
    <row r="145" spans="1:17" ht="15" customHeight="1" x14ac:dyDescent="0.2">
      <c r="A145" s="1">
        <v>2023</v>
      </c>
      <c r="B145" s="4" t="s">
        <v>1319</v>
      </c>
      <c r="C145" s="37">
        <v>9</v>
      </c>
      <c r="D145" s="37">
        <v>2</v>
      </c>
      <c r="E145" s="3">
        <f t="shared" si="6"/>
        <v>0.22222222222222221</v>
      </c>
      <c r="F145" s="4" t="s">
        <v>384</v>
      </c>
    </row>
    <row r="146" spans="1:17" ht="15" customHeight="1" x14ac:dyDescent="0.2">
      <c r="A146" s="1">
        <v>2023</v>
      </c>
      <c r="B146" s="4" t="s">
        <v>1320</v>
      </c>
      <c r="C146" s="37">
        <v>7</v>
      </c>
      <c r="D146" s="37">
        <v>4</v>
      </c>
      <c r="E146" s="3">
        <f t="shared" si="6"/>
        <v>0.5714285714285714</v>
      </c>
      <c r="F146" s="4" t="s">
        <v>384</v>
      </c>
      <c r="H146" s="35" t="s">
        <v>883</v>
      </c>
    </row>
    <row r="147" spans="1:17" ht="15" customHeight="1" x14ac:dyDescent="0.2">
      <c r="A147" s="1">
        <v>2023</v>
      </c>
      <c r="B147" s="4" t="s">
        <v>1321</v>
      </c>
      <c r="C147" s="37">
        <v>51</v>
      </c>
      <c r="D147" s="37">
        <v>10</v>
      </c>
      <c r="E147" s="3">
        <f t="shared" si="6"/>
        <v>0.19607843137254902</v>
      </c>
      <c r="F147" s="4" t="s">
        <v>384</v>
      </c>
      <c r="H147" s="35" t="s">
        <v>1333</v>
      </c>
    </row>
    <row r="148" spans="1:17" ht="15" customHeight="1" x14ac:dyDescent="0.2">
      <c r="A148" s="1">
        <v>2023</v>
      </c>
      <c r="B148" s="4" t="s">
        <v>1322</v>
      </c>
      <c r="C148" s="37">
        <v>41</v>
      </c>
      <c r="D148" s="37">
        <v>23</v>
      </c>
      <c r="E148" s="3">
        <f t="shared" si="6"/>
        <v>0.56097560975609762</v>
      </c>
      <c r="F148" s="4" t="s">
        <v>384</v>
      </c>
      <c r="H148" s="35" t="s">
        <v>883</v>
      </c>
    </row>
    <row r="149" spans="1:17" ht="15" customHeight="1" x14ac:dyDescent="0.2">
      <c r="A149" s="1">
        <v>2023</v>
      </c>
      <c r="B149" s="4" t="s">
        <v>343</v>
      </c>
      <c r="C149" s="37">
        <v>62</v>
      </c>
      <c r="D149" s="37">
        <v>11</v>
      </c>
      <c r="E149" s="3">
        <f t="shared" si="6"/>
        <v>0.17741935483870969</v>
      </c>
      <c r="F149" s="4" t="s">
        <v>384</v>
      </c>
      <c r="H149" s="72" t="s">
        <v>1335</v>
      </c>
    </row>
    <row r="150" spans="1:17" ht="15" customHeight="1" x14ac:dyDescent="0.2">
      <c r="A150" s="1">
        <v>2023</v>
      </c>
      <c r="B150" s="4" t="s">
        <v>790</v>
      </c>
      <c r="C150" s="37">
        <v>15</v>
      </c>
      <c r="D150" s="37">
        <v>1</v>
      </c>
      <c r="E150" s="3">
        <f t="shared" si="6"/>
        <v>6.6666666666666666E-2</v>
      </c>
      <c r="F150" s="4" t="s">
        <v>384</v>
      </c>
      <c r="H150" s="35" t="s">
        <v>1331</v>
      </c>
    </row>
    <row r="151" spans="1:17" ht="15" customHeight="1" x14ac:dyDescent="0.2">
      <c r="A151" s="1">
        <v>2023</v>
      </c>
      <c r="B151" s="4" t="s">
        <v>1323</v>
      </c>
      <c r="C151" s="37">
        <v>66</v>
      </c>
      <c r="D151" s="37">
        <v>13</v>
      </c>
      <c r="E151" s="3">
        <f t="shared" si="6"/>
        <v>0.19696969696969696</v>
      </c>
      <c r="F151" s="4" t="s">
        <v>384</v>
      </c>
      <c r="H151" s="35" t="s">
        <v>1445</v>
      </c>
    </row>
    <row r="152" spans="1:17" ht="15" customHeight="1" x14ac:dyDescent="0.2">
      <c r="A152" s="1">
        <v>2023</v>
      </c>
      <c r="B152" s="4" t="s">
        <v>1324</v>
      </c>
      <c r="C152" s="37">
        <v>55</v>
      </c>
      <c r="D152" s="37">
        <v>7</v>
      </c>
      <c r="E152" s="3">
        <f t="shared" si="6"/>
        <v>0.12727272727272726</v>
      </c>
      <c r="F152" s="4" t="s">
        <v>384</v>
      </c>
      <c r="H152" s="71" t="s">
        <v>1054</v>
      </c>
    </row>
    <row r="153" spans="1:17" ht="15" customHeight="1" x14ac:dyDescent="0.2">
      <c r="A153" s="1">
        <v>2023</v>
      </c>
      <c r="B153" s="4" t="s">
        <v>1325</v>
      </c>
      <c r="C153" s="37">
        <v>39</v>
      </c>
      <c r="D153" s="37">
        <v>16</v>
      </c>
      <c r="E153" s="3">
        <f t="shared" si="6"/>
        <v>0.41025641025641024</v>
      </c>
      <c r="F153" s="4" t="s">
        <v>384</v>
      </c>
    </row>
    <row r="154" spans="1:17" ht="15" customHeight="1" x14ac:dyDescent="0.2">
      <c r="A154" s="1">
        <v>2023</v>
      </c>
      <c r="B154" s="4" t="s">
        <v>1326</v>
      </c>
      <c r="C154" s="37">
        <v>62</v>
      </c>
      <c r="D154" s="37">
        <v>20</v>
      </c>
      <c r="E154" s="3">
        <f t="shared" si="6"/>
        <v>0.32258064516129031</v>
      </c>
      <c r="F154" s="4" t="s">
        <v>384</v>
      </c>
    </row>
    <row r="155" spans="1:17" ht="15" customHeight="1" x14ac:dyDescent="0.2">
      <c r="A155" s="1">
        <v>2023</v>
      </c>
      <c r="B155" s="4" t="s">
        <v>1327</v>
      </c>
      <c r="C155" s="37">
        <v>3</v>
      </c>
      <c r="D155" s="37">
        <v>3</v>
      </c>
      <c r="E155" s="3">
        <f t="shared" si="6"/>
        <v>1</v>
      </c>
      <c r="F155" s="4" t="s">
        <v>384</v>
      </c>
      <c r="H155" s="71"/>
    </row>
    <row r="156" spans="1:17" ht="15" customHeight="1" x14ac:dyDescent="0.2">
      <c r="A156" s="1">
        <v>2023</v>
      </c>
      <c r="B156" s="4" t="s">
        <v>1328</v>
      </c>
      <c r="C156" s="37">
        <v>91</v>
      </c>
      <c r="D156" s="37">
        <v>8</v>
      </c>
      <c r="E156" s="3">
        <f t="shared" si="6"/>
        <v>8.7912087912087919E-2</v>
      </c>
      <c r="F156" s="4" t="s">
        <v>384</v>
      </c>
      <c r="H156" s="35" t="s">
        <v>883</v>
      </c>
    </row>
    <row r="157" spans="1:17" ht="15" customHeight="1" x14ac:dyDescent="0.2">
      <c r="A157" s="1"/>
      <c r="C157" s="37"/>
      <c r="D157" s="37"/>
      <c r="E157" s="3"/>
    </row>
    <row r="158" spans="1:17" ht="15" customHeight="1" x14ac:dyDescent="0.2">
      <c r="A158" s="1">
        <v>2023</v>
      </c>
      <c r="B158" s="4" t="s">
        <v>1300</v>
      </c>
      <c r="C158" s="37">
        <v>161</v>
      </c>
      <c r="D158" s="37">
        <v>25</v>
      </c>
      <c r="E158" s="3">
        <f t="shared" ref="E158:E163" si="7">D158/C158</f>
        <v>0.15527950310559005</v>
      </c>
      <c r="F158" s="10" t="s">
        <v>250</v>
      </c>
      <c r="H158" s="35" t="s">
        <v>1307</v>
      </c>
    </row>
    <row r="159" spans="1:17" ht="15" customHeight="1" x14ac:dyDescent="0.2">
      <c r="A159" s="1">
        <v>2023</v>
      </c>
      <c r="B159" s="4" t="s">
        <v>1301</v>
      </c>
      <c r="C159" s="37">
        <v>82</v>
      </c>
      <c r="D159" s="37">
        <v>21</v>
      </c>
      <c r="E159" s="3">
        <f t="shared" si="7"/>
        <v>0.25609756097560976</v>
      </c>
      <c r="F159" s="10" t="s">
        <v>250</v>
      </c>
      <c r="H159" s="35" t="s">
        <v>883</v>
      </c>
      <c r="P159" s="105" t="s">
        <v>1354</v>
      </c>
      <c r="Q159" s="105" t="s">
        <v>1353</v>
      </c>
    </row>
    <row r="160" spans="1:17" ht="15" customHeight="1" x14ac:dyDescent="0.2">
      <c r="A160" s="1">
        <v>2023</v>
      </c>
      <c r="B160" s="4" t="s">
        <v>1302</v>
      </c>
      <c r="C160" s="37">
        <v>62</v>
      </c>
      <c r="D160" s="37">
        <v>17</v>
      </c>
      <c r="E160" s="3">
        <f t="shared" si="7"/>
        <v>0.27419354838709675</v>
      </c>
      <c r="F160" s="10" t="s">
        <v>250</v>
      </c>
      <c r="P160" s="105" t="s">
        <v>1355</v>
      </c>
      <c r="Q160" s="105">
        <v>45</v>
      </c>
    </row>
    <row r="161" spans="1:17" ht="15" customHeight="1" x14ac:dyDescent="0.2">
      <c r="A161" s="1">
        <v>2023</v>
      </c>
      <c r="B161" s="4" t="s">
        <v>1303</v>
      </c>
      <c r="C161" s="37">
        <v>50</v>
      </c>
      <c r="D161" s="37">
        <v>8</v>
      </c>
      <c r="E161" s="3">
        <f t="shared" si="7"/>
        <v>0.16</v>
      </c>
      <c r="F161" s="10" t="s">
        <v>250</v>
      </c>
      <c r="P161" s="105" t="s">
        <v>1356</v>
      </c>
      <c r="Q161" s="105">
        <v>40</v>
      </c>
    </row>
    <row r="162" spans="1:17" ht="15" customHeight="1" x14ac:dyDescent="0.2">
      <c r="A162" s="1">
        <v>2023</v>
      </c>
      <c r="B162" s="4" t="s">
        <v>1082</v>
      </c>
      <c r="C162" s="37">
        <v>26</v>
      </c>
      <c r="D162" s="37">
        <v>11</v>
      </c>
      <c r="E162" s="3">
        <f t="shared" si="7"/>
        <v>0.42307692307692307</v>
      </c>
      <c r="F162" s="10" t="s">
        <v>250</v>
      </c>
      <c r="H162" s="35" t="s">
        <v>883</v>
      </c>
      <c r="P162" s="105" t="s">
        <v>1357</v>
      </c>
      <c r="Q162" s="105">
        <v>34</v>
      </c>
    </row>
    <row r="163" spans="1:17" ht="15" customHeight="1" x14ac:dyDescent="0.2">
      <c r="A163" s="1">
        <v>2023</v>
      </c>
      <c r="B163" s="4" t="s">
        <v>1083</v>
      </c>
      <c r="C163" s="37">
        <v>17</v>
      </c>
      <c r="D163" s="37">
        <v>3</v>
      </c>
      <c r="E163" s="3">
        <f t="shared" si="7"/>
        <v>0.17647058823529413</v>
      </c>
      <c r="F163" s="10" t="s">
        <v>250</v>
      </c>
      <c r="H163" s="35" t="s">
        <v>1336</v>
      </c>
      <c r="P163" s="105" t="s">
        <v>1358</v>
      </c>
      <c r="Q163" s="105">
        <f>D194+D195+D198+D199+D200+D206+D208</f>
        <v>321</v>
      </c>
    </row>
    <row r="164" spans="1:17" ht="15" customHeight="1" x14ac:dyDescent="0.2">
      <c r="A164" s="1">
        <v>2023</v>
      </c>
      <c r="B164" s="4" t="s">
        <v>1009</v>
      </c>
      <c r="C164" s="37">
        <v>6</v>
      </c>
      <c r="D164" s="37">
        <v>1</v>
      </c>
      <c r="E164" s="3">
        <f t="shared" ref="E164:E169" si="8">D164/C164</f>
        <v>0.16666666666666666</v>
      </c>
      <c r="F164" s="10" t="s">
        <v>250</v>
      </c>
      <c r="H164" s="35" t="s">
        <v>883</v>
      </c>
      <c r="P164" s="105" t="s">
        <v>1359</v>
      </c>
      <c r="Q164" s="105">
        <f>D196+D197+D209</f>
        <v>18</v>
      </c>
    </row>
    <row r="165" spans="1:17" ht="15" customHeight="1" x14ac:dyDescent="0.2">
      <c r="A165" s="1">
        <v>2023</v>
      </c>
      <c r="B165" s="4" t="s">
        <v>1304</v>
      </c>
      <c r="C165" s="37">
        <v>9</v>
      </c>
      <c r="D165" s="37">
        <v>2</v>
      </c>
      <c r="E165" s="3">
        <f t="shared" si="8"/>
        <v>0.22222222222222221</v>
      </c>
      <c r="F165" s="10" t="s">
        <v>250</v>
      </c>
      <c r="P165" s="105" t="s">
        <v>1360</v>
      </c>
      <c r="Q165" s="105">
        <v>4</v>
      </c>
    </row>
    <row r="166" spans="1:17" ht="15" customHeight="1" x14ac:dyDescent="0.2">
      <c r="A166" s="1">
        <v>2023</v>
      </c>
      <c r="B166" s="4" t="s">
        <v>1195</v>
      </c>
      <c r="C166" s="37">
        <v>39</v>
      </c>
      <c r="D166" s="37">
        <v>4</v>
      </c>
      <c r="E166" s="3">
        <f t="shared" si="8"/>
        <v>0.10256410256410256</v>
      </c>
      <c r="F166" s="10" t="s">
        <v>250</v>
      </c>
      <c r="H166" s="35" t="s">
        <v>883</v>
      </c>
      <c r="P166" s="105" t="s">
        <v>1361</v>
      </c>
      <c r="Q166" s="105">
        <v>24</v>
      </c>
    </row>
    <row r="167" spans="1:17" ht="15" customHeight="1" x14ac:dyDescent="0.2">
      <c r="A167" s="1">
        <v>2023</v>
      </c>
      <c r="B167" s="4" t="s">
        <v>1305</v>
      </c>
      <c r="C167" s="37">
        <v>11</v>
      </c>
      <c r="D167" s="37">
        <v>4</v>
      </c>
      <c r="E167" s="3">
        <f t="shared" si="8"/>
        <v>0.36363636363636365</v>
      </c>
      <c r="F167" s="10" t="s">
        <v>250</v>
      </c>
      <c r="P167" s="105" t="s">
        <v>1362</v>
      </c>
      <c r="Q167" s="105">
        <v>15</v>
      </c>
    </row>
    <row r="168" spans="1:17" ht="15" customHeight="1" x14ac:dyDescent="0.2">
      <c r="A168" s="1">
        <v>2023</v>
      </c>
      <c r="B168" s="4" t="s">
        <v>1196</v>
      </c>
      <c r="C168" s="37">
        <v>10</v>
      </c>
      <c r="D168" s="37">
        <v>6</v>
      </c>
      <c r="E168" s="3">
        <f t="shared" si="8"/>
        <v>0.6</v>
      </c>
      <c r="F168" s="10" t="s">
        <v>250</v>
      </c>
      <c r="H168" s="35" t="s">
        <v>883</v>
      </c>
      <c r="P168" s="105"/>
      <c r="Q168" s="105"/>
    </row>
    <row r="169" spans="1:17" ht="15" customHeight="1" x14ac:dyDescent="0.2">
      <c r="A169" s="1">
        <v>2023</v>
      </c>
      <c r="B169" s="4" t="s">
        <v>1306</v>
      </c>
      <c r="C169" s="37">
        <v>38</v>
      </c>
      <c r="D169" s="37">
        <v>7</v>
      </c>
      <c r="E169" s="3">
        <f t="shared" si="8"/>
        <v>0.18421052631578946</v>
      </c>
      <c r="F169" s="10" t="s">
        <v>250</v>
      </c>
      <c r="P169" s="105"/>
      <c r="Q169" s="105"/>
    </row>
    <row r="170" spans="1:17" ht="15" customHeight="1" x14ac:dyDescent="0.2">
      <c r="A170" s="1"/>
      <c r="C170" s="37"/>
      <c r="D170" s="37"/>
      <c r="E170" s="3"/>
    </row>
    <row r="171" spans="1:17" ht="15" customHeight="1" x14ac:dyDescent="0.2">
      <c r="A171" s="1">
        <v>2023</v>
      </c>
      <c r="B171" s="4" t="s">
        <v>1282</v>
      </c>
      <c r="C171" s="37">
        <v>42</v>
      </c>
      <c r="D171" s="37">
        <v>21</v>
      </c>
      <c r="E171" s="3">
        <f t="shared" ref="E171:E189" si="9">D171/C171</f>
        <v>0.5</v>
      </c>
      <c r="F171" s="10" t="s">
        <v>58</v>
      </c>
      <c r="H171" s="35" t="s">
        <v>1338</v>
      </c>
    </row>
    <row r="172" spans="1:17" ht="15" customHeight="1" x14ac:dyDescent="0.2">
      <c r="A172" s="1">
        <v>2023</v>
      </c>
      <c r="B172" s="4" t="s">
        <v>1283</v>
      </c>
      <c r="C172" s="37">
        <v>113</v>
      </c>
      <c r="D172" s="37">
        <v>32</v>
      </c>
      <c r="E172" s="3">
        <f t="shared" si="9"/>
        <v>0.2831858407079646</v>
      </c>
      <c r="F172" s="10" t="s">
        <v>58</v>
      </c>
      <c r="H172" s="35" t="s">
        <v>1337</v>
      </c>
    </row>
    <row r="173" spans="1:17" ht="15" customHeight="1" x14ac:dyDescent="0.2">
      <c r="A173" s="1">
        <v>2023</v>
      </c>
      <c r="B173" s="4" t="s">
        <v>1284</v>
      </c>
      <c r="C173" s="37">
        <v>55</v>
      </c>
      <c r="D173" s="37">
        <v>19</v>
      </c>
      <c r="E173" s="3">
        <f t="shared" si="9"/>
        <v>0.34545454545454546</v>
      </c>
      <c r="F173" s="10" t="s">
        <v>58</v>
      </c>
    </row>
    <row r="174" spans="1:17" ht="15" customHeight="1" x14ac:dyDescent="0.2">
      <c r="A174" s="1">
        <v>2023</v>
      </c>
      <c r="B174" s="4" t="s">
        <v>1285</v>
      </c>
      <c r="C174" s="37">
        <v>55</v>
      </c>
      <c r="D174" s="37">
        <v>17</v>
      </c>
      <c r="E174" s="3">
        <f t="shared" si="9"/>
        <v>0.30909090909090908</v>
      </c>
      <c r="F174" s="10" t="s">
        <v>58</v>
      </c>
    </row>
    <row r="175" spans="1:17" ht="15" customHeight="1" x14ac:dyDescent="0.2">
      <c r="A175" s="1">
        <v>2023</v>
      </c>
      <c r="B175" s="4" t="s">
        <v>1286</v>
      </c>
      <c r="C175" s="37">
        <v>14</v>
      </c>
      <c r="D175" s="37">
        <v>6</v>
      </c>
      <c r="E175" s="3">
        <f t="shared" si="9"/>
        <v>0.42857142857142855</v>
      </c>
      <c r="F175" s="10" t="s">
        <v>58</v>
      </c>
      <c r="H175" s="35" t="s">
        <v>1339</v>
      </c>
    </row>
    <row r="176" spans="1:17" ht="15" customHeight="1" x14ac:dyDescent="0.2">
      <c r="A176" s="1">
        <v>2023</v>
      </c>
      <c r="B176" s="4" t="s">
        <v>1287</v>
      </c>
      <c r="C176" s="37">
        <v>22</v>
      </c>
      <c r="D176" s="37">
        <v>9</v>
      </c>
      <c r="E176" s="3">
        <f t="shared" si="9"/>
        <v>0.40909090909090912</v>
      </c>
      <c r="F176" s="10" t="s">
        <v>58</v>
      </c>
    </row>
    <row r="177" spans="1:8" ht="15" customHeight="1" x14ac:dyDescent="0.2">
      <c r="A177" s="1">
        <v>2023</v>
      </c>
      <c r="B177" s="4" t="s">
        <v>1288</v>
      </c>
      <c r="C177" s="37">
        <v>55</v>
      </c>
      <c r="D177" s="37">
        <v>8</v>
      </c>
      <c r="E177" s="3">
        <f t="shared" si="9"/>
        <v>0.14545454545454545</v>
      </c>
      <c r="F177" s="10" t="s">
        <v>58</v>
      </c>
      <c r="H177" s="35" t="s">
        <v>1337</v>
      </c>
    </row>
    <row r="178" spans="1:8" ht="15" customHeight="1" x14ac:dyDescent="0.2">
      <c r="A178" s="1">
        <v>2023</v>
      </c>
      <c r="B178" s="4" t="s">
        <v>1289</v>
      </c>
      <c r="C178" s="37">
        <v>79</v>
      </c>
      <c r="D178" s="37">
        <v>22</v>
      </c>
      <c r="E178" s="3">
        <f t="shared" si="9"/>
        <v>0.27848101265822783</v>
      </c>
      <c r="F178" s="10" t="s">
        <v>58</v>
      </c>
      <c r="H178" s="35" t="s">
        <v>1299</v>
      </c>
    </row>
    <row r="179" spans="1:8" ht="15" customHeight="1" x14ac:dyDescent="0.2">
      <c r="A179" s="1">
        <v>2023</v>
      </c>
      <c r="B179" s="4" t="s">
        <v>1290</v>
      </c>
      <c r="C179" s="37">
        <v>43</v>
      </c>
      <c r="D179" s="37">
        <v>15</v>
      </c>
      <c r="E179" s="3">
        <f t="shared" si="9"/>
        <v>0.34883720930232559</v>
      </c>
      <c r="F179" s="10" t="s">
        <v>58</v>
      </c>
    </row>
    <row r="180" spans="1:8" ht="15" customHeight="1" x14ac:dyDescent="0.2">
      <c r="A180" s="1">
        <v>2023</v>
      </c>
      <c r="B180" s="4" t="s">
        <v>1291</v>
      </c>
      <c r="C180" s="37">
        <v>21</v>
      </c>
      <c r="D180" s="37">
        <v>5</v>
      </c>
      <c r="E180" s="3">
        <f t="shared" si="9"/>
        <v>0.23809523809523808</v>
      </c>
      <c r="F180" s="10" t="s">
        <v>58</v>
      </c>
      <c r="H180" s="72" t="s">
        <v>883</v>
      </c>
    </row>
    <row r="181" spans="1:8" ht="15" customHeight="1" x14ac:dyDescent="0.2">
      <c r="A181" s="1">
        <v>2023</v>
      </c>
      <c r="B181" s="4" t="s">
        <v>484</v>
      </c>
      <c r="C181" s="37">
        <v>27</v>
      </c>
      <c r="D181" s="37">
        <v>10</v>
      </c>
      <c r="E181" s="3">
        <f t="shared" si="9"/>
        <v>0.37037037037037035</v>
      </c>
      <c r="F181" s="10" t="s">
        <v>58</v>
      </c>
    </row>
    <row r="182" spans="1:8" ht="15" customHeight="1" x14ac:dyDescent="0.2">
      <c r="A182" s="1">
        <v>2023</v>
      </c>
      <c r="B182" s="4" t="s">
        <v>1292</v>
      </c>
      <c r="C182" s="37">
        <v>45</v>
      </c>
      <c r="D182" s="37">
        <v>9</v>
      </c>
      <c r="E182" s="3">
        <f t="shared" si="9"/>
        <v>0.2</v>
      </c>
      <c r="F182" s="10" t="s">
        <v>58</v>
      </c>
      <c r="H182" s="35" t="s">
        <v>1340</v>
      </c>
    </row>
    <row r="183" spans="1:8" ht="15" customHeight="1" x14ac:dyDescent="0.2">
      <c r="A183" s="1">
        <v>2023</v>
      </c>
      <c r="B183" s="4" t="s">
        <v>1293</v>
      </c>
      <c r="C183" s="37">
        <v>8</v>
      </c>
      <c r="D183" s="37">
        <v>4</v>
      </c>
      <c r="E183" s="3">
        <f t="shared" si="9"/>
        <v>0.5</v>
      </c>
      <c r="F183" s="10" t="s">
        <v>58</v>
      </c>
    </row>
    <row r="184" spans="1:8" ht="15" customHeight="1" x14ac:dyDescent="0.2">
      <c r="A184" s="1">
        <v>2023</v>
      </c>
      <c r="B184" s="4" t="s">
        <v>316</v>
      </c>
      <c r="C184" s="37">
        <v>8</v>
      </c>
      <c r="D184" s="37">
        <v>5</v>
      </c>
      <c r="E184" s="3">
        <f t="shared" si="9"/>
        <v>0.625</v>
      </c>
      <c r="F184" s="10" t="s">
        <v>58</v>
      </c>
    </row>
    <row r="185" spans="1:8" ht="15" customHeight="1" x14ac:dyDescent="0.2">
      <c r="A185" s="1">
        <v>2023</v>
      </c>
      <c r="B185" s="4" t="s">
        <v>1294</v>
      </c>
      <c r="C185" s="37">
        <v>29</v>
      </c>
      <c r="D185" s="37">
        <v>5</v>
      </c>
      <c r="E185" s="3">
        <f t="shared" si="9"/>
        <v>0.17241379310344829</v>
      </c>
      <c r="F185" s="10" t="s">
        <v>58</v>
      </c>
    </row>
    <row r="186" spans="1:8" ht="15" customHeight="1" x14ac:dyDescent="0.2">
      <c r="A186" s="1">
        <v>2023</v>
      </c>
      <c r="B186" s="4" t="s">
        <v>1295</v>
      </c>
      <c r="C186" s="37">
        <v>32</v>
      </c>
      <c r="D186" s="37">
        <v>5</v>
      </c>
      <c r="E186" s="3">
        <f t="shared" si="9"/>
        <v>0.15625</v>
      </c>
      <c r="F186" s="10" t="s">
        <v>58</v>
      </c>
      <c r="H186" s="35" t="s">
        <v>940</v>
      </c>
    </row>
    <row r="187" spans="1:8" ht="15" customHeight="1" x14ac:dyDescent="0.2">
      <c r="A187" s="1">
        <v>2023</v>
      </c>
      <c r="B187" s="4" t="s">
        <v>1215</v>
      </c>
      <c r="C187" s="37">
        <v>34</v>
      </c>
      <c r="D187" s="37">
        <v>14</v>
      </c>
      <c r="E187" s="3">
        <f t="shared" si="9"/>
        <v>0.41176470588235292</v>
      </c>
      <c r="F187" s="10" t="s">
        <v>58</v>
      </c>
      <c r="H187" s="35" t="s">
        <v>1298</v>
      </c>
    </row>
    <row r="188" spans="1:8" ht="15" customHeight="1" x14ac:dyDescent="0.2">
      <c r="A188" s="1">
        <v>2023</v>
      </c>
      <c r="B188" s="4" t="s">
        <v>1296</v>
      </c>
      <c r="C188" s="37">
        <v>13</v>
      </c>
      <c r="D188" s="37">
        <v>8</v>
      </c>
      <c r="E188" s="3">
        <f t="shared" si="9"/>
        <v>0.61538461538461542</v>
      </c>
      <c r="F188" s="10" t="s">
        <v>58</v>
      </c>
    </row>
    <row r="189" spans="1:8" ht="15" customHeight="1" x14ac:dyDescent="0.2">
      <c r="A189" s="1">
        <v>2023</v>
      </c>
      <c r="B189" s="4" t="s">
        <v>1297</v>
      </c>
      <c r="C189" s="37">
        <v>27</v>
      </c>
      <c r="D189" s="37">
        <v>12</v>
      </c>
      <c r="E189" s="3">
        <f t="shared" si="9"/>
        <v>0.44444444444444442</v>
      </c>
      <c r="F189" s="10" t="s">
        <v>58</v>
      </c>
      <c r="H189" s="90"/>
    </row>
    <row r="190" spans="1:8" ht="15" customHeight="1" x14ac:dyDescent="0.2">
      <c r="A190" s="1"/>
      <c r="C190" s="37"/>
      <c r="D190" s="37"/>
      <c r="E190" s="3"/>
    </row>
    <row r="191" spans="1:8" ht="15" customHeight="1" x14ac:dyDescent="0.2">
      <c r="A191" s="1">
        <v>2023</v>
      </c>
      <c r="B191" s="8" t="s">
        <v>49</v>
      </c>
      <c r="C191" s="37">
        <v>160</v>
      </c>
      <c r="D191" s="37">
        <v>40</v>
      </c>
      <c r="E191" s="3">
        <f>D191/C191</f>
        <v>0.25</v>
      </c>
      <c r="F191" s="4" t="s">
        <v>299</v>
      </c>
      <c r="H191" s="35" t="s">
        <v>1274</v>
      </c>
    </row>
    <row r="192" spans="1:8" ht="15" customHeight="1" x14ac:dyDescent="0.2">
      <c r="A192" s="1">
        <v>2023</v>
      </c>
      <c r="B192" s="2" t="s">
        <v>259</v>
      </c>
      <c r="C192" s="37">
        <v>162</v>
      </c>
      <c r="D192" s="37">
        <v>38</v>
      </c>
      <c r="E192" s="3">
        <f>D192/C192</f>
        <v>0.23456790123456789</v>
      </c>
      <c r="F192" s="4" t="s">
        <v>299</v>
      </c>
      <c r="H192" s="35" t="s">
        <v>1341</v>
      </c>
    </row>
    <row r="193" spans="1:8" ht="15" customHeight="1" x14ac:dyDescent="0.2">
      <c r="A193" s="1">
        <v>2023</v>
      </c>
      <c r="B193" s="48" t="s">
        <v>898</v>
      </c>
      <c r="C193" s="37">
        <v>168</v>
      </c>
      <c r="D193" s="37">
        <v>45</v>
      </c>
      <c r="E193" s="3">
        <f>D193/C193</f>
        <v>0.26785714285714285</v>
      </c>
      <c r="F193" s="4" t="s">
        <v>299</v>
      </c>
      <c r="H193" s="35" t="s">
        <v>1054</v>
      </c>
    </row>
    <row r="194" spans="1:8" ht="15" customHeight="1" x14ac:dyDescent="0.2">
      <c r="A194" s="1">
        <v>2023</v>
      </c>
      <c r="B194" s="8" t="s">
        <v>1267</v>
      </c>
      <c r="C194" s="37">
        <v>178</v>
      </c>
      <c r="D194" s="37">
        <v>59</v>
      </c>
      <c r="E194" s="3">
        <f t="shared" ref="E194:E195" si="10">D194/C194</f>
        <v>0.33146067415730335</v>
      </c>
      <c r="F194" s="4" t="s">
        <v>299</v>
      </c>
    </row>
    <row r="195" spans="1:8" ht="15" customHeight="1" x14ac:dyDescent="0.2">
      <c r="A195" s="1">
        <v>2023</v>
      </c>
      <c r="B195" s="8" t="s">
        <v>1268</v>
      </c>
      <c r="C195" s="37">
        <v>113</v>
      </c>
      <c r="D195" s="37">
        <v>36</v>
      </c>
      <c r="E195" s="3">
        <f t="shared" si="10"/>
        <v>0.31858407079646017</v>
      </c>
      <c r="F195" s="4" t="s">
        <v>299</v>
      </c>
    </row>
    <row r="196" spans="1:8" ht="15" customHeight="1" x14ac:dyDescent="0.2">
      <c r="A196" s="1">
        <v>2023</v>
      </c>
      <c r="B196" s="8" t="s">
        <v>654</v>
      </c>
      <c r="C196" s="37">
        <v>41</v>
      </c>
      <c r="D196" s="37">
        <v>12</v>
      </c>
      <c r="E196" s="3">
        <f t="shared" ref="E196:E200" si="11">D196/C196</f>
        <v>0.29268292682926828</v>
      </c>
      <c r="F196" s="4" t="s">
        <v>299</v>
      </c>
      <c r="H196" s="35" t="s">
        <v>1223</v>
      </c>
    </row>
    <row r="197" spans="1:8" ht="15" customHeight="1" x14ac:dyDescent="0.2">
      <c r="A197" s="1">
        <v>2023</v>
      </c>
      <c r="B197" s="8" t="s">
        <v>983</v>
      </c>
      <c r="C197" s="37">
        <v>3</v>
      </c>
      <c r="D197" s="37">
        <v>3</v>
      </c>
      <c r="E197" s="3">
        <f t="shared" si="11"/>
        <v>1</v>
      </c>
      <c r="F197" s="4" t="s">
        <v>299</v>
      </c>
    </row>
    <row r="198" spans="1:8" ht="15" customHeight="1" x14ac:dyDescent="0.2">
      <c r="A198" s="1">
        <v>2023</v>
      </c>
      <c r="B198" s="8" t="s">
        <v>1269</v>
      </c>
      <c r="C198" s="37">
        <v>178</v>
      </c>
      <c r="D198" s="37">
        <v>93</v>
      </c>
      <c r="E198" s="3">
        <f t="shared" si="11"/>
        <v>0.52247191011235961</v>
      </c>
      <c r="F198" s="4" t="s">
        <v>299</v>
      </c>
    </row>
    <row r="199" spans="1:8" ht="15" customHeight="1" x14ac:dyDescent="0.2">
      <c r="A199" s="1">
        <v>2023</v>
      </c>
      <c r="B199" s="8" t="s">
        <v>1270</v>
      </c>
      <c r="C199" s="37">
        <v>123</v>
      </c>
      <c r="D199" s="37">
        <v>37</v>
      </c>
      <c r="E199" s="3">
        <f t="shared" si="11"/>
        <v>0.30081300813008133</v>
      </c>
      <c r="F199" s="4" t="s">
        <v>299</v>
      </c>
    </row>
    <row r="200" spans="1:8" ht="15" customHeight="1" x14ac:dyDescent="0.2">
      <c r="A200" s="1">
        <v>2023</v>
      </c>
      <c r="B200" s="8" t="s">
        <v>1271</v>
      </c>
      <c r="C200" s="37">
        <v>130</v>
      </c>
      <c r="D200" s="37">
        <v>55</v>
      </c>
      <c r="E200" s="3">
        <f t="shared" si="11"/>
        <v>0.42307692307692307</v>
      </c>
      <c r="F200" s="4" t="s">
        <v>299</v>
      </c>
    </row>
    <row r="201" spans="1:8" ht="15" customHeight="1" x14ac:dyDescent="0.2">
      <c r="A201" s="1">
        <v>2023</v>
      </c>
      <c r="B201" s="8" t="s">
        <v>464</v>
      </c>
      <c r="C201" s="37" t="s">
        <v>911</v>
      </c>
      <c r="D201" s="37" t="s">
        <v>911</v>
      </c>
      <c r="E201" s="37" t="s">
        <v>911</v>
      </c>
      <c r="F201" s="4" t="s">
        <v>299</v>
      </c>
      <c r="H201" s="35" t="s">
        <v>828</v>
      </c>
    </row>
    <row r="202" spans="1:8" ht="15" customHeight="1" x14ac:dyDescent="0.2">
      <c r="A202" s="1">
        <v>2023</v>
      </c>
      <c r="B202" s="8" t="s">
        <v>987</v>
      </c>
      <c r="C202" s="37" t="s">
        <v>911</v>
      </c>
      <c r="D202" s="37" t="s">
        <v>911</v>
      </c>
      <c r="E202" s="37" t="s">
        <v>911</v>
      </c>
      <c r="F202" s="4" t="s">
        <v>299</v>
      </c>
      <c r="H202" s="35" t="s">
        <v>828</v>
      </c>
    </row>
    <row r="203" spans="1:8" ht="15" customHeight="1" x14ac:dyDescent="0.2">
      <c r="A203" s="1">
        <v>2023</v>
      </c>
      <c r="B203" s="8" t="s">
        <v>1158</v>
      </c>
      <c r="C203" s="37" t="s">
        <v>911</v>
      </c>
      <c r="D203" s="37" t="s">
        <v>911</v>
      </c>
      <c r="E203" s="37" t="s">
        <v>911</v>
      </c>
      <c r="F203" s="4" t="s">
        <v>299</v>
      </c>
      <c r="H203" s="35" t="s">
        <v>828</v>
      </c>
    </row>
    <row r="204" spans="1:8" ht="15" customHeight="1" x14ac:dyDescent="0.2">
      <c r="A204" s="1">
        <v>2023</v>
      </c>
      <c r="B204" s="4" t="s">
        <v>1159</v>
      </c>
      <c r="C204" s="37" t="s">
        <v>911</v>
      </c>
      <c r="D204" s="37" t="s">
        <v>911</v>
      </c>
      <c r="E204" s="37" t="s">
        <v>911</v>
      </c>
      <c r="F204" s="4" t="s">
        <v>299</v>
      </c>
      <c r="H204" s="35" t="s">
        <v>828</v>
      </c>
    </row>
    <row r="205" spans="1:8" ht="15" customHeight="1" x14ac:dyDescent="0.2">
      <c r="A205" s="1">
        <v>2023</v>
      </c>
      <c r="B205" s="4" t="s">
        <v>1227</v>
      </c>
      <c r="C205" s="37">
        <v>58</v>
      </c>
      <c r="D205" s="37">
        <v>15</v>
      </c>
      <c r="E205" s="3">
        <f t="shared" ref="E205:E206" si="12">D205/C205</f>
        <v>0.25862068965517243</v>
      </c>
      <c r="F205" s="4" t="s">
        <v>299</v>
      </c>
      <c r="H205" s="35" t="s">
        <v>1223</v>
      </c>
    </row>
    <row r="206" spans="1:8" ht="15" customHeight="1" x14ac:dyDescent="0.2">
      <c r="A206" s="1">
        <v>2023</v>
      </c>
      <c r="B206" s="4" t="s">
        <v>1273</v>
      </c>
      <c r="C206" s="37">
        <v>132</v>
      </c>
      <c r="D206" s="37">
        <v>39</v>
      </c>
      <c r="E206" s="3">
        <f t="shared" si="12"/>
        <v>0.29545454545454547</v>
      </c>
      <c r="F206" s="4" t="s">
        <v>299</v>
      </c>
    </row>
    <row r="207" spans="1:8" ht="15" customHeight="1" x14ac:dyDescent="0.2">
      <c r="A207" s="1">
        <v>2023</v>
      </c>
      <c r="B207" s="4" t="s">
        <v>1420</v>
      </c>
      <c r="C207" s="37">
        <v>144</v>
      </c>
      <c r="D207" s="37">
        <v>43</v>
      </c>
      <c r="E207" s="3">
        <v>0.3</v>
      </c>
      <c r="F207" s="4" t="s">
        <v>299</v>
      </c>
    </row>
    <row r="208" spans="1:8" ht="15" customHeight="1" x14ac:dyDescent="0.2">
      <c r="A208" s="1">
        <v>2023</v>
      </c>
      <c r="B208" s="4" t="s">
        <v>1419</v>
      </c>
      <c r="C208" s="37">
        <v>6</v>
      </c>
      <c r="D208" s="37">
        <v>2</v>
      </c>
      <c r="E208" s="3">
        <f t="shared" ref="E208:E211" si="13">D208/C208</f>
        <v>0.33333333333333331</v>
      </c>
      <c r="F208" s="4" t="s">
        <v>299</v>
      </c>
    </row>
    <row r="209" spans="1:8" ht="15" customHeight="1" x14ac:dyDescent="0.2">
      <c r="A209" s="1">
        <v>2023</v>
      </c>
      <c r="B209" s="4" t="s">
        <v>1272</v>
      </c>
      <c r="C209" s="37">
        <v>7</v>
      </c>
      <c r="D209" s="37">
        <v>3</v>
      </c>
      <c r="E209" s="3">
        <f t="shared" si="13"/>
        <v>0.42857142857142855</v>
      </c>
      <c r="F209" s="4" t="s">
        <v>299</v>
      </c>
      <c r="H209" s="35" t="s">
        <v>1223</v>
      </c>
    </row>
    <row r="210" spans="1:8" ht="15" customHeight="1" x14ac:dyDescent="0.2">
      <c r="A210" s="1"/>
      <c r="B210" s="4"/>
      <c r="C210" s="37"/>
      <c r="D210" s="37"/>
      <c r="E210" s="3"/>
      <c r="F210" s="4"/>
    </row>
    <row r="211" spans="1:8" ht="15" customHeight="1" x14ac:dyDescent="0.2">
      <c r="A211" s="1">
        <v>2023</v>
      </c>
      <c r="B211" s="4" t="s">
        <v>1070</v>
      </c>
      <c r="C211" s="37">
        <v>23</v>
      </c>
      <c r="D211" s="37">
        <v>5</v>
      </c>
      <c r="E211" s="3">
        <f t="shared" si="13"/>
        <v>0.21739130434782608</v>
      </c>
      <c r="F211" s="4" t="s">
        <v>1097</v>
      </c>
      <c r="H211" s="35" t="s">
        <v>1278</v>
      </c>
    </row>
    <row r="212" spans="1:8" ht="15" customHeight="1" x14ac:dyDescent="0.2">
      <c r="A212" s="1"/>
      <c r="B212" s="4"/>
      <c r="C212" s="37"/>
      <c r="D212" s="37"/>
      <c r="E212" s="3"/>
      <c r="F212" s="4"/>
    </row>
    <row r="213" spans="1:8" ht="15" customHeight="1" x14ac:dyDescent="0.2">
      <c r="A213" s="1">
        <v>2023</v>
      </c>
      <c r="B213" s="49" t="s">
        <v>909</v>
      </c>
      <c r="C213" s="37">
        <v>116</v>
      </c>
      <c r="D213" s="37">
        <v>26</v>
      </c>
      <c r="E213" s="3">
        <f>D213/C213</f>
        <v>0.22413793103448276</v>
      </c>
      <c r="F213" s="10" t="s">
        <v>682</v>
      </c>
      <c r="H213" s="35" t="s">
        <v>1054</v>
      </c>
    </row>
    <row r="214" spans="1:8" ht="15" customHeight="1" x14ac:dyDescent="0.2">
      <c r="A214" s="1">
        <v>2023</v>
      </c>
      <c r="B214" s="6" t="s">
        <v>1038</v>
      </c>
      <c r="C214" s="37">
        <v>312</v>
      </c>
      <c r="D214" s="37">
        <v>24</v>
      </c>
      <c r="E214" s="3">
        <f t="shared" ref="E214:E217" si="14">D214/C214</f>
        <v>7.6923076923076927E-2</v>
      </c>
      <c r="F214" s="10" t="s">
        <v>682</v>
      </c>
    </row>
    <row r="215" spans="1:8" ht="15" customHeight="1" x14ac:dyDescent="0.2">
      <c r="A215" s="1">
        <v>2023</v>
      </c>
      <c r="B215" s="6" t="s">
        <v>1106</v>
      </c>
      <c r="C215" s="37">
        <v>40</v>
      </c>
      <c r="D215" s="37">
        <v>4</v>
      </c>
      <c r="E215" s="3">
        <f t="shared" si="14"/>
        <v>0.1</v>
      </c>
      <c r="F215" s="10" t="s">
        <v>682</v>
      </c>
    </row>
    <row r="216" spans="1:8" ht="15" customHeight="1" x14ac:dyDescent="0.2">
      <c r="A216" s="1">
        <v>2023</v>
      </c>
      <c r="B216" s="6" t="s">
        <v>1039</v>
      </c>
      <c r="C216" s="37">
        <v>433</v>
      </c>
      <c r="D216" s="37">
        <v>57</v>
      </c>
      <c r="E216" s="3">
        <f t="shared" si="14"/>
        <v>0.13163972286374134</v>
      </c>
      <c r="F216" s="10" t="s">
        <v>682</v>
      </c>
    </row>
    <row r="217" spans="1:8" ht="15" customHeight="1" x14ac:dyDescent="0.2">
      <c r="A217" s="1">
        <v>2023</v>
      </c>
      <c r="B217" s="6" t="s">
        <v>1040</v>
      </c>
      <c r="C217" s="37">
        <v>75</v>
      </c>
      <c r="D217" s="37">
        <v>16</v>
      </c>
      <c r="E217" s="3">
        <f t="shared" si="14"/>
        <v>0.21333333333333335</v>
      </c>
      <c r="F217" s="10" t="s">
        <v>682</v>
      </c>
    </row>
    <row r="218" spans="1:8" ht="15" customHeight="1" x14ac:dyDescent="0.2">
      <c r="A218" s="1">
        <v>2023</v>
      </c>
      <c r="B218" s="6" t="s">
        <v>1041</v>
      </c>
      <c r="C218" s="37">
        <v>258</v>
      </c>
      <c r="D218" s="37">
        <v>55</v>
      </c>
      <c r="E218" s="3">
        <f>D218/C218</f>
        <v>0.2131782945736434</v>
      </c>
      <c r="F218" s="10" t="s">
        <v>682</v>
      </c>
    </row>
    <row r="219" spans="1:8" ht="15" customHeight="1" x14ac:dyDescent="0.2">
      <c r="A219" s="1">
        <v>2023</v>
      </c>
      <c r="B219" s="6" t="s">
        <v>560</v>
      </c>
      <c r="C219" s="37">
        <v>70</v>
      </c>
      <c r="D219" s="3" t="s">
        <v>309</v>
      </c>
      <c r="E219" s="3" t="s">
        <v>309</v>
      </c>
      <c r="F219" s="10" t="s">
        <v>682</v>
      </c>
    </row>
    <row r="220" spans="1:8" ht="15" customHeight="1" x14ac:dyDescent="0.2">
      <c r="A220" s="1">
        <v>2023</v>
      </c>
      <c r="B220" s="6" t="s">
        <v>581</v>
      </c>
      <c r="C220" s="37">
        <v>40</v>
      </c>
      <c r="D220" s="37">
        <v>11</v>
      </c>
      <c r="E220" s="3">
        <f t="shared" ref="E220:E224" si="15">D220/C220</f>
        <v>0.27500000000000002</v>
      </c>
      <c r="F220" s="10" t="s">
        <v>682</v>
      </c>
      <c r="H220" s="35" t="s">
        <v>1342</v>
      </c>
    </row>
    <row r="221" spans="1:8" ht="15" customHeight="1" x14ac:dyDescent="0.2">
      <c r="A221" s="1">
        <v>2023</v>
      </c>
      <c r="B221" s="6" t="s">
        <v>1281</v>
      </c>
      <c r="C221" s="37">
        <v>39</v>
      </c>
      <c r="D221" s="37">
        <v>11</v>
      </c>
      <c r="E221" s="3">
        <f t="shared" si="15"/>
        <v>0.28205128205128205</v>
      </c>
      <c r="F221" s="10" t="s">
        <v>682</v>
      </c>
      <c r="H221" s="35" t="s">
        <v>1343</v>
      </c>
    </row>
    <row r="222" spans="1:8" ht="15" customHeight="1" x14ac:dyDescent="0.2">
      <c r="A222" s="1">
        <v>2023</v>
      </c>
      <c r="B222" s="49" t="s">
        <v>1026</v>
      </c>
      <c r="C222" s="37">
        <v>20</v>
      </c>
      <c r="D222" s="37">
        <v>10</v>
      </c>
      <c r="E222" s="3">
        <f t="shared" si="15"/>
        <v>0.5</v>
      </c>
      <c r="F222" s="10" t="s">
        <v>682</v>
      </c>
    </row>
    <row r="223" spans="1:8" ht="15" customHeight="1" x14ac:dyDescent="0.2">
      <c r="A223" s="1">
        <v>2023</v>
      </c>
      <c r="B223" s="49" t="s">
        <v>1275</v>
      </c>
      <c r="C223" s="37">
        <v>35</v>
      </c>
      <c r="D223" s="37">
        <v>3</v>
      </c>
      <c r="E223" s="3">
        <f t="shared" si="15"/>
        <v>8.5714285714285715E-2</v>
      </c>
      <c r="F223" s="10" t="s">
        <v>682</v>
      </c>
      <c r="H223" s="35" t="s">
        <v>1279</v>
      </c>
    </row>
    <row r="224" spans="1:8" ht="15" customHeight="1" x14ac:dyDescent="0.2">
      <c r="A224" s="1">
        <v>2023</v>
      </c>
      <c r="B224" s="4" t="s">
        <v>1168</v>
      </c>
      <c r="C224" s="37">
        <v>31</v>
      </c>
      <c r="D224" s="37">
        <v>7</v>
      </c>
      <c r="E224" s="3">
        <f t="shared" si="15"/>
        <v>0.22580645161290322</v>
      </c>
      <c r="F224" s="10" t="s">
        <v>682</v>
      </c>
      <c r="H224" s="35" t="s">
        <v>1344</v>
      </c>
    </row>
    <row r="225" spans="1:8" ht="15" customHeight="1" x14ac:dyDescent="0.2">
      <c r="A225" s="1">
        <v>2023</v>
      </c>
      <c r="B225" s="4" t="s">
        <v>1169</v>
      </c>
      <c r="C225" s="37">
        <v>10</v>
      </c>
      <c r="D225" s="37">
        <v>2</v>
      </c>
      <c r="E225" s="3">
        <f>D225/C225</f>
        <v>0.2</v>
      </c>
      <c r="F225" s="10" t="s">
        <v>682</v>
      </c>
    </row>
    <row r="226" spans="1:8" ht="15" customHeight="1" x14ac:dyDescent="0.2">
      <c r="A226" s="1">
        <v>2023</v>
      </c>
      <c r="B226" s="4" t="s">
        <v>1170</v>
      </c>
      <c r="C226" s="37">
        <v>12</v>
      </c>
      <c r="D226" s="37">
        <v>6</v>
      </c>
      <c r="E226" s="3">
        <f>D226/C226</f>
        <v>0.5</v>
      </c>
      <c r="F226" s="10" t="s">
        <v>682</v>
      </c>
      <c r="H226" s="35" t="s">
        <v>1345</v>
      </c>
    </row>
    <row r="227" spans="1:8" ht="15" customHeight="1" x14ac:dyDescent="0.2">
      <c r="A227" s="1">
        <v>2023</v>
      </c>
      <c r="B227" s="4" t="s">
        <v>1276</v>
      </c>
      <c r="C227" s="37">
        <v>73</v>
      </c>
      <c r="D227" s="37">
        <v>18</v>
      </c>
      <c r="E227" s="3">
        <f>D227/C227</f>
        <v>0.24657534246575341</v>
      </c>
      <c r="F227" s="10" t="s">
        <v>682</v>
      </c>
      <c r="H227" s="35" t="s">
        <v>1280</v>
      </c>
    </row>
    <row r="228" spans="1:8" ht="15" customHeight="1" x14ac:dyDescent="0.2">
      <c r="A228" s="1">
        <v>2023</v>
      </c>
      <c r="B228" s="4" t="s">
        <v>1277</v>
      </c>
      <c r="C228" s="37">
        <v>83</v>
      </c>
      <c r="D228" s="37">
        <v>44</v>
      </c>
      <c r="E228" s="3">
        <f>D228/C228</f>
        <v>0.53012048192771088</v>
      </c>
      <c r="F228" s="10" t="s">
        <v>682</v>
      </c>
      <c r="H228" s="35" t="s">
        <v>1346</v>
      </c>
    </row>
    <row r="229" spans="1:8" ht="15" customHeight="1" x14ac:dyDescent="0.2">
      <c r="C229" s="37"/>
      <c r="D229" s="37"/>
      <c r="E229" s="3"/>
    </row>
    <row r="230" spans="1:8" ht="15" customHeight="1" x14ac:dyDescent="0.2">
      <c r="A230" s="1">
        <v>2022</v>
      </c>
      <c r="B230" s="8" t="s">
        <v>49</v>
      </c>
      <c r="C230" s="37">
        <v>176</v>
      </c>
      <c r="D230" s="37">
        <v>48</v>
      </c>
      <c r="E230" s="3">
        <f>D230/C230</f>
        <v>0.27272727272727271</v>
      </c>
      <c r="F230" s="4" t="s">
        <v>299</v>
      </c>
      <c r="H230" s="35" t="s">
        <v>1160</v>
      </c>
    </row>
    <row r="231" spans="1:8" ht="15" customHeight="1" x14ac:dyDescent="0.2">
      <c r="A231" s="1">
        <v>2022</v>
      </c>
      <c r="B231" s="2" t="s">
        <v>259</v>
      </c>
      <c r="C231" s="37">
        <v>147</v>
      </c>
      <c r="D231" s="37">
        <v>38</v>
      </c>
      <c r="E231" s="3">
        <f>D231/C231</f>
        <v>0.25850340136054423</v>
      </c>
      <c r="F231" s="4" t="s">
        <v>299</v>
      </c>
      <c r="H231" s="35" t="s">
        <v>1254</v>
      </c>
    </row>
    <row r="232" spans="1:8" ht="15" customHeight="1" x14ac:dyDescent="0.2">
      <c r="A232" s="1">
        <v>2022</v>
      </c>
      <c r="B232" s="48" t="s">
        <v>898</v>
      </c>
      <c r="C232" s="37" t="s">
        <v>911</v>
      </c>
      <c r="D232" s="37" t="s">
        <v>911</v>
      </c>
      <c r="E232" s="37" t="s">
        <v>911</v>
      </c>
      <c r="F232" s="4" t="s">
        <v>299</v>
      </c>
      <c r="G232" s="17"/>
      <c r="H232" s="50" t="s">
        <v>828</v>
      </c>
    </row>
    <row r="233" spans="1:8" ht="15" customHeight="1" x14ac:dyDescent="0.2">
      <c r="A233" s="1">
        <v>2022</v>
      </c>
      <c r="B233" s="8" t="s">
        <v>1149</v>
      </c>
      <c r="C233" s="93">
        <v>148</v>
      </c>
      <c r="D233" s="93">
        <v>46</v>
      </c>
      <c r="E233" s="3">
        <f>D233/C233</f>
        <v>0.3108108108108108</v>
      </c>
      <c r="F233" s="4" t="s">
        <v>299</v>
      </c>
    </row>
    <row r="234" spans="1:8" ht="15" customHeight="1" x14ac:dyDescent="0.2">
      <c r="A234" s="1">
        <v>2022</v>
      </c>
      <c r="B234" s="8" t="s">
        <v>1150</v>
      </c>
      <c r="C234" s="100">
        <v>90</v>
      </c>
      <c r="D234" s="93">
        <v>36</v>
      </c>
      <c r="E234" s="3">
        <f>D234/C234</f>
        <v>0.4</v>
      </c>
      <c r="F234" s="4" t="s">
        <v>299</v>
      </c>
    </row>
    <row r="235" spans="1:8" ht="15" customHeight="1" x14ac:dyDescent="0.2">
      <c r="A235" s="1">
        <v>2022</v>
      </c>
      <c r="B235" s="8" t="s">
        <v>654</v>
      </c>
      <c r="C235" s="37">
        <v>37</v>
      </c>
      <c r="D235" s="37">
        <v>13</v>
      </c>
      <c r="E235" s="3">
        <f t="shared" ref="E235:E238" si="16">D235/C235</f>
        <v>0.35135135135135137</v>
      </c>
      <c r="F235" s="4" t="s">
        <v>299</v>
      </c>
      <c r="H235" s="35" t="s">
        <v>1255</v>
      </c>
    </row>
    <row r="236" spans="1:8" ht="15" customHeight="1" x14ac:dyDescent="0.2">
      <c r="A236" s="1">
        <v>2022</v>
      </c>
      <c r="B236" s="8" t="s">
        <v>983</v>
      </c>
      <c r="C236" s="37">
        <v>1</v>
      </c>
      <c r="D236" s="37">
        <v>1</v>
      </c>
      <c r="E236" s="3">
        <f t="shared" si="16"/>
        <v>1</v>
      </c>
      <c r="F236" s="4" t="s">
        <v>299</v>
      </c>
    </row>
    <row r="237" spans="1:8" ht="15" customHeight="1" x14ac:dyDescent="0.2">
      <c r="A237" s="1">
        <v>2022</v>
      </c>
      <c r="B237" s="8" t="s">
        <v>1155</v>
      </c>
      <c r="C237" s="101">
        <v>159</v>
      </c>
      <c r="D237" s="93">
        <v>86</v>
      </c>
      <c r="E237" s="3">
        <f t="shared" si="16"/>
        <v>0.54088050314465408</v>
      </c>
      <c r="F237" s="4" t="s">
        <v>299</v>
      </c>
    </row>
    <row r="238" spans="1:8" ht="15" customHeight="1" x14ac:dyDescent="0.2">
      <c r="A238" s="1">
        <v>2022</v>
      </c>
      <c r="B238" s="8" t="s">
        <v>1156</v>
      </c>
      <c r="C238" s="93">
        <v>119</v>
      </c>
      <c r="D238" s="93">
        <v>41</v>
      </c>
      <c r="E238" s="3">
        <f t="shared" si="16"/>
        <v>0.34453781512605042</v>
      </c>
      <c r="F238" s="4" t="s">
        <v>299</v>
      </c>
    </row>
    <row r="239" spans="1:8" ht="15" customHeight="1" x14ac:dyDescent="0.2">
      <c r="A239" s="1">
        <v>2022</v>
      </c>
      <c r="B239" s="8" t="s">
        <v>1157</v>
      </c>
      <c r="C239" s="94">
        <v>136</v>
      </c>
      <c r="D239" s="94">
        <v>65</v>
      </c>
      <c r="E239" s="3">
        <f>D239/C239</f>
        <v>0.47794117647058826</v>
      </c>
      <c r="F239" s="4" t="s">
        <v>299</v>
      </c>
    </row>
    <row r="240" spans="1:8" ht="15" customHeight="1" x14ac:dyDescent="0.2">
      <c r="A240" s="1">
        <v>2022</v>
      </c>
      <c r="B240" s="8" t="s">
        <v>464</v>
      </c>
      <c r="C240" s="37">
        <v>35</v>
      </c>
      <c r="D240" s="37">
        <v>4</v>
      </c>
      <c r="E240" s="3">
        <f>D240/C240</f>
        <v>0.11428571428571428</v>
      </c>
      <c r="F240" s="4" t="s">
        <v>299</v>
      </c>
      <c r="H240" s="35" t="s">
        <v>1256</v>
      </c>
    </row>
    <row r="241" spans="1:8" ht="15" customHeight="1" x14ac:dyDescent="0.2">
      <c r="A241" s="1">
        <v>2022</v>
      </c>
      <c r="B241" s="8" t="s">
        <v>987</v>
      </c>
      <c r="C241" s="37">
        <v>11</v>
      </c>
      <c r="D241" s="37">
        <v>2</v>
      </c>
      <c r="E241" s="3">
        <f>D241/C241</f>
        <v>0.18181818181818182</v>
      </c>
      <c r="F241" s="4" t="s">
        <v>299</v>
      </c>
      <c r="H241" s="35" t="s">
        <v>1223</v>
      </c>
    </row>
    <row r="242" spans="1:8" ht="15" customHeight="1" x14ac:dyDescent="0.2">
      <c r="A242" s="1">
        <v>2022</v>
      </c>
      <c r="B242" s="8" t="s">
        <v>1158</v>
      </c>
      <c r="C242" s="37">
        <v>91</v>
      </c>
      <c r="D242" s="37">
        <v>30</v>
      </c>
      <c r="E242" s="3">
        <f t="shared" ref="E242:E243" si="17">D242/C242</f>
        <v>0.32967032967032966</v>
      </c>
      <c r="F242" s="4" t="s">
        <v>299</v>
      </c>
      <c r="H242" s="35" t="s">
        <v>1230</v>
      </c>
    </row>
    <row r="243" spans="1:8" ht="15" customHeight="1" x14ac:dyDescent="0.2">
      <c r="A243" s="1">
        <v>2022</v>
      </c>
      <c r="B243" s="4" t="s">
        <v>1159</v>
      </c>
      <c r="C243" s="37">
        <v>35</v>
      </c>
      <c r="D243" s="37">
        <v>8</v>
      </c>
      <c r="E243" s="3">
        <f t="shared" si="17"/>
        <v>0.22857142857142856</v>
      </c>
      <c r="F243" s="4" t="s">
        <v>299</v>
      </c>
      <c r="H243" s="35" t="s">
        <v>1232</v>
      </c>
    </row>
    <row r="244" spans="1:8" ht="15" customHeight="1" x14ac:dyDescent="0.2">
      <c r="A244" s="1">
        <v>2022</v>
      </c>
      <c r="B244" s="4" t="s">
        <v>1227</v>
      </c>
      <c r="C244" s="37">
        <v>48</v>
      </c>
      <c r="D244" s="37">
        <v>10</v>
      </c>
      <c r="E244" s="3">
        <f>D244/C244</f>
        <v>0.20833333333333334</v>
      </c>
      <c r="F244" s="4" t="s">
        <v>299</v>
      </c>
    </row>
    <row r="245" spans="1:8" ht="15" customHeight="1" x14ac:dyDescent="0.2">
      <c r="A245" s="1">
        <v>2022</v>
      </c>
      <c r="B245" s="4" t="s">
        <v>1068</v>
      </c>
      <c r="C245" s="95">
        <v>49</v>
      </c>
      <c r="D245" s="95">
        <v>21</v>
      </c>
      <c r="E245" s="3">
        <f>D245/C245</f>
        <v>0.42857142857142855</v>
      </c>
      <c r="F245" s="4" t="s">
        <v>299</v>
      </c>
      <c r="H245" s="35" t="s">
        <v>1222</v>
      </c>
    </row>
    <row r="246" spans="1:8" ht="15" customHeight="1" x14ac:dyDescent="0.2">
      <c r="A246" s="1">
        <v>2022</v>
      </c>
      <c r="B246" s="4" t="s">
        <v>1228</v>
      </c>
      <c r="C246" s="95">
        <v>14</v>
      </c>
      <c r="D246" s="95">
        <v>5</v>
      </c>
      <c r="E246" s="3">
        <f>D246/C246</f>
        <v>0.35714285714285715</v>
      </c>
      <c r="F246" s="4" t="s">
        <v>299</v>
      </c>
    </row>
    <row r="247" spans="1:8" ht="15" customHeight="1" x14ac:dyDescent="0.2">
      <c r="A247" s="1">
        <v>2022</v>
      </c>
      <c r="B247" s="4" t="s">
        <v>1229</v>
      </c>
      <c r="C247" s="95">
        <v>34</v>
      </c>
      <c r="D247" s="95">
        <v>14</v>
      </c>
      <c r="E247" s="3">
        <f>D247/C247</f>
        <v>0.41176470588235292</v>
      </c>
      <c r="F247" s="4" t="s">
        <v>299</v>
      </c>
      <c r="H247" s="35" t="s">
        <v>1231</v>
      </c>
    </row>
    <row r="248" spans="1:8" ht="15" customHeight="1" x14ac:dyDescent="0.2">
      <c r="A248" s="1"/>
      <c r="C248" s="37"/>
      <c r="D248" s="102"/>
      <c r="E248" s="3"/>
    </row>
    <row r="249" spans="1:8" ht="15" customHeight="1" x14ac:dyDescent="0.2">
      <c r="A249" s="1">
        <v>2022</v>
      </c>
      <c r="B249" s="4" t="s">
        <v>1163</v>
      </c>
      <c r="C249" s="37">
        <v>30</v>
      </c>
      <c r="D249" s="3" t="s">
        <v>309</v>
      </c>
      <c r="E249" s="3" t="s">
        <v>309</v>
      </c>
      <c r="F249" s="4" t="s">
        <v>1097</v>
      </c>
    </row>
    <row r="250" spans="1:8" ht="15" customHeight="1" x14ac:dyDescent="0.2">
      <c r="A250" s="1">
        <v>2022</v>
      </c>
      <c r="B250" s="4" t="s">
        <v>1164</v>
      </c>
      <c r="C250" s="37">
        <v>21</v>
      </c>
      <c r="D250" s="37">
        <v>7</v>
      </c>
      <c r="E250" s="3">
        <f t="shared" ref="E250:E255" si="18">D250/C250</f>
        <v>0.33333333333333331</v>
      </c>
      <c r="F250" s="4" t="s">
        <v>1097</v>
      </c>
      <c r="H250" s="35" t="s">
        <v>1224</v>
      </c>
    </row>
    <row r="251" spans="1:8" ht="15" customHeight="1" x14ac:dyDescent="0.2">
      <c r="A251" s="1">
        <v>2022</v>
      </c>
      <c r="B251" s="4" t="s">
        <v>1070</v>
      </c>
      <c r="C251" s="37">
        <v>14</v>
      </c>
      <c r="D251" s="37">
        <v>6</v>
      </c>
      <c r="E251" s="3">
        <f t="shared" si="18"/>
        <v>0.42857142857142855</v>
      </c>
      <c r="F251" s="4" t="s">
        <v>1097</v>
      </c>
    </row>
    <row r="252" spans="1:8" ht="15" customHeight="1" x14ac:dyDescent="0.2">
      <c r="A252" s="1">
        <v>2022</v>
      </c>
      <c r="B252" s="49" t="s">
        <v>1161</v>
      </c>
      <c r="C252" s="37">
        <v>111</v>
      </c>
      <c r="D252" s="3" t="s">
        <v>309</v>
      </c>
      <c r="E252" s="3" t="s">
        <v>309</v>
      </c>
      <c r="F252" s="4" t="s">
        <v>1097</v>
      </c>
    </row>
    <row r="253" spans="1:8" ht="15" customHeight="1" x14ac:dyDescent="0.2">
      <c r="A253" s="1">
        <v>2022</v>
      </c>
      <c r="B253" s="49" t="s">
        <v>1162</v>
      </c>
      <c r="C253" s="37">
        <v>94</v>
      </c>
      <c r="D253" s="37">
        <v>11</v>
      </c>
      <c r="E253" s="3">
        <f t="shared" si="18"/>
        <v>0.11702127659574468</v>
      </c>
      <c r="F253" s="4" t="s">
        <v>1097</v>
      </c>
      <c r="H253" s="35" t="s">
        <v>1253</v>
      </c>
    </row>
    <row r="254" spans="1:8" ht="15" customHeight="1" x14ac:dyDescent="0.2">
      <c r="A254" s="1">
        <v>2022</v>
      </c>
      <c r="B254" s="49" t="s">
        <v>1165</v>
      </c>
      <c r="C254" s="37">
        <v>10</v>
      </c>
      <c r="D254" s="3" t="s">
        <v>309</v>
      </c>
      <c r="E254" s="3" t="s">
        <v>309</v>
      </c>
      <c r="F254" s="4" t="s">
        <v>1097</v>
      </c>
    </row>
    <row r="255" spans="1:8" ht="15" customHeight="1" x14ac:dyDescent="0.2">
      <c r="A255" s="1">
        <v>2022</v>
      </c>
      <c r="B255" s="49" t="s">
        <v>1166</v>
      </c>
      <c r="C255" s="37">
        <v>9</v>
      </c>
      <c r="D255" s="37">
        <v>2</v>
      </c>
      <c r="E255" s="3">
        <f t="shared" si="18"/>
        <v>0.22222222222222221</v>
      </c>
      <c r="F255" s="4" t="s">
        <v>1097</v>
      </c>
    </row>
    <row r="256" spans="1:8" ht="15" customHeight="1" x14ac:dyDescent="0.2">
      <c r="A256" s="1"/>
      <c r="C256" s="37"/>
      <c r="D256" s="102"/>
      <c r="E256" s="3"/>
    </row>
    <row r="257" spans="1:9" ht="15" customHeight="1" x14ac:dyDescent="0.2">
      <c r="A257" s="1">
        <v>2022</v>
      </c>
      <c r="B257" s="49" t="s">
        <v>829</v>
      </c>
      <c r="C257" s="37">
        <v>79</v>
      </c>
      <c r="D257" s="37">
        <v>58</v>
      </c>
      <c r="E257" s="3">
        <f>D257/C257</f>
        <v>0.73417721518987344</v>
      </c>
      <c r="F257" s="10" t="s">
        <v>682</v>
      </c>
      <c r="H257" s="35" t="s">
        <v>1244</v>
      </c>
    </row>
    <row r="258" spans="1:9" ht="15" customHeight="1" x14ac:dyDescent="0.2">
      <c r="A258" s="1">
        <v>2022</v>
      </c>
      <c r="B258" s="49" t="s">
        <v>909</v>
      </c>
      <c r="C258" s="37">
        <v>172</v>
      </c>
      <c r="D258" s="37">
        <v>31</v>
      </c>
      <c r="E258" s="3">
        <f t="shared" ref="E258:E308" si="19">D258/C258</f>
        <v>0.18023255813953487</v>
      </c>
      <c r="F258" s="10" t="s">
        <v>682</v>
      </c>
      <c r="H258" s="35" t="s">
        <v>1233</v>
      </c>
    </row>
    <row r="259" spans="1:9" ht="15" customHeight="1" x14ac:dyDescent="0.2">
      <c r="A259" s="1">
        <v>2022</v>
      </c>
      <c r="B259" s="6" t="s">
        <v>1038</v>
      </c>
      <c r="C259" s="37">
        <v>264</v>
      </c>
      <c r="D259" s="37">
        <v>27</v>
      </c>
      <c r="E259" s="3">
        <f t="shared" si="19"/>
        <v>0.10227272727272728</v>
      </c>
      <c r="F259" s="10" t="s">
        <v>682</v>
      </c>
    </row>
    <row r="260" spans="1:9" ht="15" customHeight="1" x14ac:dyDescent="0.2">
      <c r="A260" s="1">
        <v>2022</v>
      </c>
      <c r="B260" s="6" t="s">
        <v>1106</v>
      </c>
      <c r="C260" s="37">
        <v>40</v>
      </c>
      <c r="D260" s="37">
        <v>2</v>
      </c>
      <c r="E260" s="3">
        <f t="shared" si="19"/>
        <v>0.05</v>
      </c>
      <c r="F260" s="10" t="s">
        <v>682</v>
      </c>
    </row>
    <row r="261" spans="1:9" ht="15" customHeight="1" x14ac:dyDescent="0.2">
      <c r="A261" s="1">
        <v>2022</v>
      </c>
      <c r="B261" s="6" t="s">
        <v>1039</v>
      </c>
      <c r="C261" s="37">
        <v>369</v>
      </c>
      <c r="D261" s="37">
        <v>53</v>
      </c>
      <c r="E261" s="3">
        <f t="shared" si="19"/>
        <v>0.14363143631436315</v>
      </c>
      <c r="F261" s="10" t="s">
        <v>682</v>
      </c>
    </row>
    <row r="262" spans="1:9" ht="15" customHeight="1" x14ac:dyDescent="0.2">
      <c r="A262" s="1">
        <v>2022</v>
      </c>
      <c r="B262" s="6" t="s">
        <v>1040</v>
      </c>
      <c r="C262" s="37">
        <v>77</v>
      </c>
      <c r="D262" s="37">
        <v>24</v>
      </c>
      <c r="E262" s="3">
        <f t="shared" si="19"/>
        <v>0.31168831168831168</v>
      </c>
      <c r="F262" s="10" t="s">
        <v>682</v>
      </c>
    </row>
    <row r="263" spans="1:9" ht="15" customHeight="1" x14ac:dyDescent="0.2">
      <c r="A263" s="1">
        <v>2022</v>
      </c>
      <c r="B263" s="6" t="s">
        <v>1041</v>
      </c>
      <c r="C263" s="37">
        <v>216</v>
      </c>
      <c r="D263" s="37">
        <v>39</v>
      </c>
      <c r="E263" s="3">
        <f t="shared" si="19"/>
        <v>0.18055555555555555</v>
      </c>
      <c r="F263" s="10" t="s">
        <v>682</v>
      </c>
      <c r="H263" s="35" t="s">
        <v>1234</v>
      </c>
    </row>
    <row r="264" spans="1:9" ht="15" customHeight="1" x14ac:dyDescent="0.2">
      <c r="A264" s="1">
        <v>2022</v>
      </c>
      <c r="B264" s="6" t="s">
        <v>560</v>
      </c>
      <c r="C264" s="37">
        <v>57</v>
      </c>
      <c r="D264" s="3" t="s">
        <v>309</v>
      </c>
      <c r="E264" s="3" t="s">
        <v>309</v>
      </c>
      <c r="F264" s="10" t="s">
        <v>682</v>
      </c>
    </row>
    <row r="265" spans="1:9" ht="15" customHeight="1" x14ac:dyDescent="0.2">
      <c r="A265" s="1">
        <v>2022</v>
      </c>
      <c r="B265" s="6" t="s">
        <v>581</v>
      </c>
      <c r="C265" s="37">
        <v>39</v>
      </c>
      <c r="D265" s="37">
        <v>11</v>
      </c>
      <c r="E265" s="3">
        <f t="shared" si="19"/>
        <v>0.28205128205128205</v>
      </c>
      <c r="F265" s="10" t="s">
        <v>682</v>
      </c>
    </row>
    <row r="266" spans="1:9" ht="15" customHeight="1" x14ac:dyDescent="0.2">
      <c r="A266" s="1">
        <v>2022</v>
      </c>
      <c r="B266" s="49" t="s">
        <v>1104</v>
      </c>
      <c r="C266" s="37">
        <v>6</v>
      </c>
      <c r="D266" s="37">
        <v>5</v>
      </c>
      <c r="E266" s="3">
        <f t="shared" si="19"/>
        <v>0.83333333333333337</v>
      </c>
      <c r="F266" s="10" t="s">
        <v>682</v>
      </c>
    </row>
    <row r="267" spans="1:9" ht="15" customHeight="1" x14ac:dyDescent="0.2">
      <c r="A267" s="1">
        <v>2022</v>
      </c>
      <c r="B267" s="49" t="s">
        <v>1026</v>
      </c>
      <c r="C267" s="37">
        <v>13</v>
      </c>
      <c r="D267" s="37">
        <v>5</v>
      </c>
      <c r="E267" s="3">
        <f t="shared" si="19"/>
        <v>0.38461538461538464</v>
      </c>
      <c r="F267" s="10" t="s">
        <v>682</v>
      </c>
      <c r="I267" s="91"/>
    </row>
    <row r="268" spans="1:9" ht="15" customHeight="1" x14ac:dyDescent="0.2">
      <c r="A268" s="53">
        <v>2022</v>
      </c>
      <c r="B268" s="49" t="s">
        <v>1027</v>
      </c>
      <c r="C268" s="37">
        <v>36</v>
      </c>
      <c r="D268" s="3" t="s">
        <v>309</v>
      </c>
      <c r="E268" s="3" t="s">
        <v>309</v>
      </c>
      <c r="F268" s="10" t="s">
        <v>682</v>
      </c>
      <c r="I268" s="91"/>
    </row>
    <row r="269" spans="1:9" ht="15" customHeight="1" x14ac:dyDescent="0.2">
      <c r="A269" s="1">
        <v>2022</v>
      </c>
      <c r="B269" s="49" t="s">
        <v>1028</v>
      </c>
      <c r="C269" s="37">
        <v>22</v>
      </c>
      <c r="D269" s="37">
        <v>1</v>
      </c>
      <c r="E269" s="3">
        <f t="shared" si="19"/>
        <v>4.5454545454545456E-2</v>
      </c>
      <c r="F269" s="10" t="s">
        <v>682</v>
      </c>
      <c r="H269" s="35" t="s">
        <v>1116</v>
      </c>
    </row>
    <row r="270" spans="1:9" ht="15" customHeight="1" x14ac:dyDescent="0.2">
      <c r="A270" s="1">
        <v>2022</v>
      </c>
      <c r="B270" s="4" t="s">
        <v>1167</v>
      </c>
      <c r="C270" s="37">
        <v>34</v>
      </c>
      <c r="D270" s="37">
        <v>16</v>
      </c>
      <c r="E270" s="3">
        <f t="shared" si="19"/>
        <v>0.47058823529411764</v>
      </c>
      <c r="F270" s="10" t="s">
        <v>682</v>
      </c>
    </row>
    <row r="271" spans="1:9" ht="15" customHeight="1" x14ac:dyDescent="0.2">
      <c r="A271" s="1">
        <v>2022</v>
      </c>
      <c r="B271" s="4" t="s">
        <v>1168</v>
      </c>
      <c r="C271" s="37">
        <v>20</v>
      </c>
      <c r="D271" s="37">
        <v>8</v>
      </c>
      <c r="E271" s="3">
        <f t="shared" si="19"/>
        <v>0.4</v>
      </c>
      <c r="F271" s="10" t="s">
        <v>682</v>
      </c>
      <c r="H271" s="35" t="s">
        <v>1235</v>
      </c>
    </row>
    <row r="272" spans="1:9" ht="15" customHeight="1" x14ac:dyDescent="0.2">
      <c r="A272" s="1">
        <v>2022</v>
      </c>
      <c r="B272" s="4" t="s">
        <v>1169</v>
      </c>
      <c r="C272" s="37">
        <v>10</v>
      </c>
      <c r="D272" s="37">
        <v>3</v>
      </c>
      <c r="E272" s="3">
        <f t="shared" si="19"/>
        <v>0.3</v>
      </c>
      <c r="F272" s="10" t="s">
        <v>682</v>
      </c>
    </row>
    <row r="273" spans="1:10" ht="15" customHeight="1" x14ac:dyDescent="0.2">
      <c r="A273" s="1">
        <v>2022</v>
      </c>
      <c r="B273" s="4" t="s">
        <v>1170</v>
      </c>
      <c r="C273" s="37">
        <v>10</v>
      </c>
      <c r="D273" s="37">
        <v>4</v>
      </c>
      <c r="E273" s="3">
        <f t="shared" si="19"/>
        <v>0.4</v>
      </c>
      <c r="F273" s="10" t="s">
        <v>682</v>
      </c>
    </row>
    <row r="274" spans="1:10" ht="15" customHeight="1" x14ac:dyDescent="0.2">
      <c r="A274" s="1">
        <v>2022</v>
      </c>
      <c r="B274" s="4" t="s">
        <v>1171</v>
      </c>
      <c r="C274" s="37">
        <v>18</v>
      </c>
      <c r="D274" s="37">
        <v>8</v>
      </c>
      <c r="E274" s="3">
        <f t="shared" si="19"/>
        <v>0.44444444444444442</v>
      </c>
      <c r="F274" s="10" t="s">
        <v>682</v>
      </c>
      <c r="J274" s="91"/>
    </row>
    <row r="275" spans="1:10" ht="15" customHeight="1" x14ac:dyDescent="0.2">
      <c r="A275" s="1"/>
      <c r="C275" s="37"/>
      <c r="D275" s="102"/>
      <c r="E275" s="3"/>
    </row>
    <row r="276" spans="1:10" ht="15" customHeight="1" x14ac:dyDescent="0.2">
      <c r="A276" s="1">
        <v>2022</v>
      </c>
      <c r="B276" s="8" t="s">
        <v>1190</v>
      </c>
      <c r="C276" s="37">
        <v>53</v>
      </c>
      <c r="D276" s="3" t="s">
        <v>309</v>
      </c>
      <c r="E276" s="3" t="s">
        <v>309</v>
      </c>
      <c r="F276" s="4" t="s">
        <v>384</v>
      </c>
    </row>
    <row r="277" spans="1:10" ht="15" customHeight="1" x14ac:dyDescent="0.2">
      <c r="A277" s="1">
        <v>2022</v>
      </c>
      <c r="B277" s="8" t="s">
        <v>1191</v>
      </c>
      <c r="C277" s="37">
        <v>23</v>
      </c>
      <c r="D277" s="37">
        <v>11</v>
      </c>
      <c r="E277" s="3">
        <f t="shared" si="19"/>
        <v>0.47826086956521741</v>
      </c>
      <c r="F277" s="4" t="s">
        <v>384</v>
      </c>
    </row>
    <row r="278" spans="1:10" ht="15" customHeight="1" x14ac:dyDescent="0.2">
      <c r="A278" s="1">
        <v>2022</v>
      </c>
      <c r="B278" s="4" t="s">
        <v>1172</v>
      </c>
      <c r="C278" s="37">
        <v>5</v>
      </c>
      <c r="D278" s="37">
        <v>2</v>
      </c>
      <c r="E278" s="3">
        <f t="shared" si="19"/>
        <v>0.4</v>
      </c>
      <c r="F278" s="4" t="s">
        <v>384</v>
      </c>
    </row>
    <row r="279" spans="1:10" ht="15" customHeight="1" x14ac:dyDescent="0.2">
      <c r="A279" s="1">
        <v>2022</v>
      </c>
      <c r="B279" s="4" t="s">
        <v>1173</v>
      </c>
      <c r="C279" s="37">
        <v>48</v>
      </c>
      <c r="D279" s="37">
        <v>18</v>
      </c>
      <c r="E279" s="3">
        <f t="shared" si="19"/>
        <v>0.375</v>
      </c>
      <c r="F279" s="4" t="s">
        <v>384</v>
      </c>
      <c r="H279" s="35" t="s">
        <v>1235</v>
      </c>
      <c r="I279" s="91"/>
    </row>
    <row r="280" spans="1:10" ht="15" customHeight="1" x14ac:dyDescent="0.2">
      <c r="A280" s="1">
        <v>2022</v>
      </c>
      <c r="B280" s="4" t="s">
        <v>143</v>
      </c>
      <c r="C280" s="37">
        <v>40</v>
      </c>
      <c r="D280" s="37">
        <v>9</v>
      </c>
      <c r="E280" s="3">
        <f t="shared" si="19"/>
        <v>0.22500000000000001</v>
      </c>
      <c r="F280" s="4" t="s">
        <v>384</v>
      </c>
    </row>
    <row r="281" spans="1:10" ht="15" customHeight="1" x14ac:dyDescent="0.2">
      <c r="A281" s="1">
        <v>2022</v>
      </c>
      <c r="B281" s="4" t="s">
        <v>223</v>
      </c>
      <c r="C281" s="37">
        <v>27</v>
      </c>
      <c r="D281" s="37">
        <v>12</v>
      </c>
      <c r="E281" s="3">
        <f t="shared" si="19"/>
        <v>0.44444444444444442</v>
      </c>
      <c r="F281" s="4" t="s">
        <v>384</v>
      </c>
    </row>
    <row r="282" spans="1:10" ht="15" customHeight="1" x14ac:dyDescent="0.2">
      <c r="A282" s="1">
        <v>2022</v>
      </c>
      <c r="B282" s="4" t="s">
        <v>1174</v>
      </c>
      <c r="C282" s="37">
        <v>65</v>
      </c>
      <c r="D282" s="37">
        <v>30</v>
      </c>
      <c r="E282" s="3">
        <f t="shared" si="19"/>
        <v>0.46153846153846156</v>
      </c>
      <c r="F282" s="4" t="s">
        <v>384</v>
      </c>
    </row>
    <row r="283" spans="1:10" ht="15" customHeight="1" x14ac:dyDescent="0.2">
      <c r="A283" s="1">
        <v>2022</v>
      </c>
      <c r="B283" s="4" t="s">
        <v>1175</v>
      </c>
      <c r="C283" s="37">
        <v>24</v>
      </c>
      <c r="D283" s="37">
        <v>13</v>
      </c>
      <c r="E283" s="3">
        <f t="shared" si="19"/>
        <v>0.54166666666666663</v>
      </c>
      <c r="F283" s="4" t="s">
        <v>384</v>
      </c>
      <c r="H283" s="35" t="s">
        <v>1192</v>
      </c>
    </row>
    <row r="284" spans="1:10" ht="15" customHeight="1" x14ac:dyDescent="0.2">
      <c r="A284" s="1">
        <v>2022</v>
      </c>
      <c r="B284" s="4" t="s">
        <v>253</v>
      </c>
      <c r="C284" s="37">
        <v>17</v>
      </c>
      <c r="D284" s="37">
        <v>5</v>
      </c>
      <c r="E284" s="3">
        <f t="shared" si="19"/>
        <v>0.29411764705882354</v>
      </c>
      <c r="F284" s="4" t="s">
        <v>384</v>
      </c>
      <c r="H284" s="35" t="s">
        <v>1116</v>
      </c>
    </row>
    <row r="285" spans="1:10" ht="15" customHeight="1" x14ac:dyDescent="0.2">
      <c r="A285" s="1">
        <v>2022</v>
      </c>
      <c r="B285" s="4" t="s">
        <v>960</v>
      </c>
      <c r="C285" s="37">
        <v>69</v>
      </c>
      <c r="D285" s="37">
        <v>13</v>
      </c>
      <c r="E285" s="3">
        <f t="shared" si="19"/>
        <v>0.18840579710144928</v>
      </c>
      <c r="F285" s="4" t="s">
        <v>384</v>
      </c>
    </row>
    <row r="286" spans="1:10" ht="15" customHeight="1" x14ac:dyDescent="0.2">
      <c r="A286" s="1">
        <v>2022</v>
      </c>
      <c r="B286" s="4" t="s">
        <v>895</v>
      </c>
      <c r="C286" s="37">
        <v>45</v>
      </c>
      <c r="D286" s="37">
        <v>17</v>
      </c>
      <c r="E286" s="3">
        <f t="shared" si="19"/>
        <v>0.37777777777777777</v>
      </c>
      <c r="F286" s="4" t="s">
        <v>384</v>
      </c>
    </row>
    <row r="287" spans="1:10" ht="15" customHeight="1" x14ac:dyDescent="0.2">
      <c r="A287" s="1">
        <v>2022</v>
      </c>
      <c r="B287" s="4" t="s">
        <v>688</v>
      </c>
      <c r="C287" s="37">
        <v>11</v>
      </c>
      <c r="D287" s="37">
        <v>6</v>
      </c>
      <c r="E287" s="3">
        <f t="shared" si="19"/>
        <v>0.54545454545454541</v>
      </c>
      <c r="F287" s="4" t="s">
        <v>384</v>
      </c>
      <c r="H287" s="35" t="s">
        <v>1225</v>
      </c>
    </row>
    <row r="288" spans="1:10" ht="15" customHeight="1" x14ac:dyDescent="0.2">
      <c r="A288" s="1">
        <v>2022</v>
      </c>
      <c r="B288" s="4" t="s">
        <v>1176</v>
      </c>
      <c r="C288" s="37">
        <v>21</v>
      </c>
      <c r="D288" s="37">
        <v>9</v>
      </c>
      <c r="E288" s="3">
        <f t="shared" si="19"/>
        <v>0.42857142857142855</v>
      </c>
      <c r="F288" s="4" t="s">
        <v>384</v>
      </c>
    </row>
    <row r="289" spans="1:9" ht="15" customHeight="1" x14ac:dyDescent="0.2">
      <c r="A289" s="1">
        <v>2022</v>
      </c>
      <c r="B289" s="4" t="s">
        <v>1177</v>
      </c>
      <c r="C289" s="37">
        <v>69</v>
      </c>
      <c r="D289" s="37">
        <v>25</v>
      </c>
      <c r="E289" s="3">
        <f t="shared" si="19"/>
        <v>0.36231884057971014</v>
      </c>
      <c r="F289" s="4" t="s">
        <v>384</v>
      </c>
    </row>
    <row r="290" spans="1:9" ht="15" customHeight="1" x14ac:dyDescent="0.2">
      <c r="A290" s="1">
        <v>2022</v>
      </c>
      <c r="B290" s="4" t="s">
        <v>961</v>
      </c>
      <c r="C290" s="37">
        <v>137</v>
      </c>
      <c r="D290" s="37">
        <v>30</v>
      </c>
      <c r="E290" s="3">
        <f t="shared" si="19"/>
        <v>0.21897810218978103</v>
      </c>
      <c r="F290" s="4" t="s">
        <v>384</v>
      </c>
      <c r="H290" s="35" t="s">
        <v>1236</v>
      </c>
      <c r="I290" s="92"/>
    </row>
    <row r="291" spans="1:9" ht="15" customHeight="1" x14ac:dyDescent="0.2">
      <c r="A291" s="1">
        <v>2022</v>
      </c>
      <c r="B291" s="4" t="s">
        <v>1178</v>
      </c>
      <c r="C291" s="37">
        <v>59</v>
      </c>
      <c r="D291" s="37">
        <v>9</v>
      </c>
      <c r="E291" s="3">
        <f t="shared" si="19"/>
        <v>0.15254237288135594</v>
      </c>
      <c r="F291" s="4" t="s">
        <v>384</v>
      </c>
      <c r="I291" s="91"/>
    </row>
    <row r="292" spans="1:9" ht="15" customHeight="1" x14ac:dyDescent="0.2">
      <c r="A292" s="1">
        <v>2022</v>
      </c>
      <c r="B292" s="4" t="s">
        <v>1179</v>
      </c>
      <c r="C292" s="37">
        <v>47</v>
      </c>
      <c r="D292" s="37">
        <v>23</v>
      </c>
      <c r="E292" s="3">
        <f t="shared" si="19"/>
        <v>0.48936170212765956</v>
      </c>
      <c r="F292" s="4" t="s">
        <v>384</v>
      </c>
      <c r="H292" s="35" t="s">
        <v>1260</v>
      </c>
    </row>
    <row r="293" spans="1:9" ht="15" customHeight="1" x14ac:dyDescent="0.2">
      <c r="A293" s="1">
        <v>2022</v>
      </c>
      <c r="B293" s="4" t="s">
        <v>1180</v>
      </c>
      <c r="C293" s="37">
        <v>50</v>
      </c>
      <c r="D293" s="37">
        <v>26</v>
      </c>
      <c r="E293" s="3">
        <f t="shared" si="19"/>
        <v>0.52</v>
      </c>
      <c r="F293" s="4" t="s">
        <v>384</v>
      </c>
      <c r="H293" s="35" t="s">
        <v>1193</v>
      </c>
    </row>
    <row r="294" spans="1:9" ht="15" customHeight="1" x14ac:dyDescent="0.2">
      <c r="A294" s="1">
        <v>2022</v>
      </c>
      <c r="B294" s="4" t="s">
        <v>1181</v>
      </c>
      <c r="C294" s="37">
        <v>54</v>
      </c>
      <c r="D294" s="37">
        <v>15</v>
      </c>
      <c r="E294" s="3">
        <f t="shared" si="19"/>
        <v>0.27777777777777779</v>
      </c>
      <c r="F294" s="4" t="s">
        <v>384</v>
      </c>
      <c r="H294" s="35" t="s">
        <v>1193</v>
      </c>
    </row>
    <row r="295" spans="1:9" ht="15" customHeight="1" x14ac:dyDescent="0.2">
      <c r="A295" s="1">
        <v>2022</v>
      </c>
      <c r="B295" s="4" t="s">
        <v>1182</v>
      </c>
      <c r="C295" s="37">
        <v>4</v>
      </c>
      <c r="D295" s="37">
        <v>1</v>
      </c>
      <c r="E295" s="3">
        <f t="shared" si="19"/>
        <v>0.25</v>
      </c>
      <c r="F295" s="4" t="s">
        <v>384</v>
      </c>
    </row>
    <row r="296" spans="1:9" ht="15" customHeight="1" x14ac:dyDescent="0.2">
      <c r="A296" s="1">
        <v>2022</v>
      </c>
      <c r="B296" s="4" t="s">
        <v>1183</v>
      </c>
      <c r="C296" s="37">
        <v>33</v>
      </c>
      <c r="D296" s="37">
        <v>15</v>
      </c>
      <c r="E296" s="3">
        <f t="shared" si="19"/>
        <v>0.45454545454545453</v>
      </c>
      <c r="F296" s="4" t="s">
        <v>384</v>
      </c>
    </row>
    <row r="297" spans="1:9" ht="15" customHeight="1" x14ac:dyDescent="0.2">
      <c r="A297" s="1">
        <v>2022</v>
      </c>
      <c r="B297" s="4" t="s">
        <v>1184</v>
      </c>
      <c r="C297" s="37">
        <v>55</v>
      </c>
      <c r="D297" s="37">
        <v>39</v>
      </c>
      <c r="E297" s="3">
        <f t="shared" si="19"/>
        <v>0.70909090909090911</v>
      </c>
      <c r="F297" s="4" t="s">
        <v>384</v>
      </c>
    </row>
    <row r="298" spans="1:9" ht="15" customHeight="1" x14ac:dyDescent="0.2">
      <c r="A298" s="1">
        <v>2022</v>
      </c>
      <c r="B298" s="4" t="s">
        <v>1185</v>
      </c>
      <c r="C298" s="37">
        <v>72</v>
      </c>
      <c r="D298" s="37">
        <v>22</v>
      </c>
      <c r="E298" s="3">
        <f t="shared" si="19"/>
        <v>0.30555555555555558</v>
      </c>
      <c r="F298" s="4" t="s">
        <v>384</v>
      </c>
      <c r="H298" s="71"/>
    </row>
    <row r="299" spans="1:9" ht="15" customHeight="1" x14ac:dyDescent="0.2">
      <c r="A299" s="1">
        <v>2022</v>
      </c>
      <c r="B299" s="4" t="s">
        <v>70</v>
      </c>
      <c r="C299" s="37">
        <v>57</v>
      </c>
      <c r="D299" s="37">
        <v>13</v>
      </c>
      <c r="E299" s="3">
        <f t="shared" si="19"/>
        <v>0.22807017543859648</v>
      </c>
      <c r="F299" s="4" t="s">
        <v>384</v>
      </c>
    </row>
    <row r="300" spans="1:9" ht="15" customHeight="1" x14ac:dyDescent="0.2">
      <c r="A300" s="1">
        <v>2022</v>
      </c>
      <c r="B300" s="4" t="s">
        <v>1186</v>
      </c>
      <c r="C300" s="37">
        <v>11</v>
      </c>
      <c r="D300" s="37">
        <v>8</v>
      </c>
      <c r="E300" s="3">
        <f t="shared" si="19"/>
        <v>0.72727272727272729</v>
      </c>
      <c r="F300" s="4" t="s">
        <v>384</v>
      </c>
      <c r="H300" s="35" t="s">
        <v>1237</v>
      </c>
    </row>
    <row r="301" spans="1:9" ht="15" customHeight="1" x14ac:dyDescent="0.2">
      <c r="A301" s="1">
        <v>2022</v>
      </c>
      <c r="B301" s="4" t="s">
        <v>1187</v>
      </c>
      <c r="C301" s="37">
        <v>24</v>
      </c>
      <c r="D301" s="37">
        <v>6</v>
      </c>
      <c r="E301" s="3">
        <f t="shared" si="19"/>
        <v>0.25</v>
      </c>
      <c r="F301" s="4" t="s">
        <v>384</v>
      </c>
      <c r="H301" s="35" t="s">
        <v>1194</v>
      </c>
    </row>
    <row r="302" spans="1:9" ht="15" customHeight="1" x14ac:dyDescent="0.2">
      <c r="A302" s="1">
        <v>2022</v>
      </c>
      <c r="B302" s="4" t="s">
        <v>1220</v>
      </c>
      <c r="C302" s="37">
        <v>108</v>
      </c>
      <c r="D302" s="37">
        <v>54</v>
      </c>
      <c r="E302" s="3">
        <f t="shared" ref="E302" si="20">D302/C302</f>
        <v>0.5</v>
      </c>
      <c r="F302" s="4" t="s">
        <v>384</v>
      </c>
    </row>
    <row r="303" spans="1:9" ht="15" customHeight="1" x14ac:dyDescent="0.2">
      <c r="A303" s="1">
        <v>2022</v>
      </c>
      <c r="B303" s="4" t="s">
        <v>1221</v>
      </c>
      <c r="C303" s="37">
        <v>24</v>
      </c>
      <c r="D303" s="37">
        <v>6</v>
      </c>
      <c r="E303" s="3">
        <f t="shared" si="19"/>
        <v>0.25</v>
      </c>
      <c r="F303" s="4" t="s">
        <v>384</v>
      </c>
      <c r="H303" s="35" t="s">
        <v>1257</v>
      </c>
    </row>
    <row r="304" spans="1:9" ht="15" customHeight="1" x14ac:dyDescent="0.2">
      <c r="A304" s="1">
        <v>2022</v>
      </c>
      <c r="B304" s="4" t="s">
        <v>1188</v>
      </c>
      <c r="C304" s="37">
        <v>42</v>
      </c>
      <c r="D304" s="37">
        <v>6</v>
      </c>
      <c r="E304" s="3">
        <f t="shared" si="19"/>
        <v>0.14285714285714285</v>
      </c>
      <c r="F304" s="4" t="s">
        <v>384</v>
      </c>
      <c r="H304" s="35" t="s">
        <v>1332</v>
      </c>
    </row>
    <row r="305" spans="1:8" ht="15" customHeight="1" x14ac:dyDescent="0.2">
      <c r="A305" s="1">
        <v>2022</v>
      </c>
      <c r="B305" s="4" t="s">
        <v>1189</v>
      </c>
      <c r="C305" s="37">
        <v>23</v>
      </c>
      <c r="D305" s="37">
        <v>11</v>
      </c>
      <c r="E305" s="3">
        <f t="shared" si="19"/>
        <v>0.47826086956521741</v>
      </c>
      <c r="F305" s="4" t="s">
        <v>384</v>
      </c>
    </row>
    <row r="306" spans="1:8" ht="15" customHeight="1" x14ac:dyDescent="0.2">
      <c r="A306" s="1"/>
      <c r="C306" s="37"/>
      <c r="D306" s="102"/>
      <c r="E306" s="3"/>
      <c r="F306" s="4"/>
    </row>
    <row r="307" spans="1:8" ht="15" customHeight="1" x14ac:dyDescent="0.2">
      <c r="A307" s="1">
        <v>2022</v>
      </c>
      <c r="B307" s="8" t="s">
        <v>1199</v>
      </c>
      <c r="C307" s="37">
        <v>64</v>
      </c>
      <c r="D307" s="3" t="s">
        <v>309</v>
      </c>
      <c r="E307" s="3" t="s">
        <v>309</v>
      </c>
      <c r="F307" s="10" t="s">
        <v>250</v>
      </c>
      <c r="H307" s="90"/>
    </row>
    <row r="308" spans="1:8" ht="15" customHeight="1" x14ac:dyDescent="0.2">
      <c r="A308" s="1">
        <v>2022</v>
      </c>
      <c r="B308" s="8" t="s">
        <v>1198</v>
      </c>
      <c r="C308" s="37">
        <v>59</v>
      </c>
      <c r="D308" s="37">
        <v>11</v>
      </c>
      <c r="E308" s="3">
        <f t="shared" si="19"/>
        <v>0.1864406779661017</v>
      </c>
      <c r="F308" s="10" t="s">
        <v>250</v>
      </c>
      <c r="H308" s="90" t="s">
        <v>1238</v>
      </c>
    </row>
    <row r="309" spans="1:8" ht="15" customHeight="1" x14ac:dyDescent="0.2">
      <c r="A309" s="1">
        <v>2022</v>
      </c>
      <c r="B309" s="8" t="s">
        <v>1200</v>
      </c>
      <c r="C309" s="37">
        <v>99</v>
      </c>
      <c r="D309" s="3" t="s">
        <v>309</v>
      </c>
      <c r="E309" s="3" t="s">
        <v>309</v>
      </c>
      <c r="F309" s="10" t="s">
        <v>250</v>
      </c>
    </row>
    <row r="310" spans="1:8" ht="15" customHeight="1" x14ac:dyDescent="0.2">
      <c r="A310" s="1">
        <v>2022</v>
      </c>
      <c r="B310" s="8" t="s">
        <v>1201</v>
      </c>
      <c r="C310" s="37">
        <v>87</v>
      </c>
      <c r="D310" s="37">
        <v>25</v>
      </c>
      <c r="E310" s="3">
        <f>D310/C310</f>
        <v>0.28735632183908044</v>
      </c>
      <c r="F310" s="10" t="s">
        <v>250</v>
      </c>
      <c r="H310" s="35" t="s">
        <v>1116</v>
      </c>
    </row>
    <row r="311" spans="1:8" ht="15" customHeight="1" x14ac:dyDescent="0.2">
      <c r="A311" s="1">
        <v>2022</v>
      </c>
      <c r="B311" s="8" t="s">
        <v>1010</v>
      </c>
      <c r="C311" s="37">
        <v>40</v>
      </c>
      <c r="D311" s="3" t="s">
        <v>309</v>
      </c>
      <c r="E311" s="3" t="s">
        <v>309</v>
      </c>
      <c r="F311" s="10" t="s">
        <v>250</v>
      </c>
    </row>
    <row r="312" spans="1:8" ht="15" customHeight="1" x14ac:dyDescent="0.2">
      <c r="A312" s="1">
        <v>2022</v>
      </c>
      <c r="B312" s="8" t="s">
        <v>1011</v>
      </c>
      <c r="C312" s="37">
        <v>39</v>
      </c>
      <c r="D312" s="37">
        <v>12</v>
      </c>
      <c r="E312" s="3">
        <f t="shared" ref="E312" si="21">D312/C312</f>
        <v>0.30769230769230771</v>
      </c>
      <c r="F312" s="10" t="s">
        <v>250</v>
      </c>
    </row>
    <row r="313" spans="1:8" ht="15" customHeight="1" x14ac:dyDescent="0.2">
      <c r="A313" s="1">
        <v>2022</v>
      </c>
      <c r="B313" s="4" t="s">
        <v>1202</v>
      </c>
      <c r="C313" s="37">
        <v>22</v>
      </c>
      <c r="D313" s="3" t="s">
        <v>309</v>
      </c>
      <c r="E313" s="3" t="s">
        <v>309</v>
      </c>
      <c r="F313" s="10" t="s">
        <v>250</v>
      </c>
    </row>
    <row r="314" spans="1:8" ht="15" customHeight="1" x14ac:dyDescent="0.2">
      <c r="A314" s="1">
        <v>2022</v>
      </c>
      <c r="B314" s="4" t="s">
        <v>1203</v>
      </c>
      <c r="C314" s="37">
        <v>17</v>
      </c>
      <c r="D314" s="37">
        <v>4</v>
      </c>
      <c r="E314" s="3">
        <f t="shared" ref="E314:E356" si="22">D314/C314</f>
        <v>0.23529411764705882</v>
      </c>
      <c r="F314" s="10" t="s">
        <v>250</v>
      </c>
      <c r="H314" s="35" t="s">
        <v>1116</v>
      </c>
    </row>
    <row r="315" spans="1:8" ht="15" customHeight="1" x14ac:dyDescent="0.2">
      <c r="A315" s="1">
        <v>2022</v>
      </c>
      <c r="B315" s="4" t="s">
        <v>1082</v>
      </c>
      <c r="C315" s="37">
        <v>24</v>
      </c>
      <c r="D315" s="37">
        <v>11</v>
      </c>
      <c r="E315" s="3">
        <f t="shared" si="22"/>
        <v>0.45833333333333331</v>
      </c>
      <c r="F315" s="10" t="s">
        <v>250</v>
      </c>
      <c r="H315" s="35" t="s">
        <v>1116</v>
      </c>
    </row>
    <row r="316" spans="1:8" ht="15" customHeight="1" x14ac:dyDescent="0.2">
      <c r="A316" s="1">
        <v>2022</v>
      </c>
      <c r="B316" s="4" t="s">
        <v>1083</v>
      </c>
      <c r="C316" s="37">
        <v>19</v>
      </c>
      <c r="D316" s="37">
        <v>7</v>
      </c>
      <c r="E316" s="3">
        <f t="shared" si="22"/>
        <v>0.36842105263157893</v>
      </c>
      <c r="F316" s="10" t="s">
        <v>250</v>
      </c>
      <c r="H316" s="90"/>
    </row>
    <row r="317" spans="1:8" ht="15" customHeight="1" x14ac:dyDescent="0.2">
      <c r="A317" s="1">
        <v>2022</v>
      </c>
      <c r="B317" s="4" t="s">
        <v>1084</v>
      </c>
      <c r="C317" s="37">
        <v>7</v>
      </c>
      <c r="D317" s="37">
        <v>4</v>
      </c>
      <c r="E317" s="3">
        <f t="shared" si="22"/>
        <v>0.5714285714285714</v>
      </c>
      <c r="F317" s="10" t="s">
        <v>250</v>
      </c>
    </row>
    <row r="318" spans="1:8" ht="15" customHeight="1" x14ac:dyDescent="0.2">
      <c r="A318" s="1">
        <v>2022</v>
      </c>
      <c r="B318" s="4" t="s">
        <v>1085</v>
      </c>
      <c r="C318" s="37">
        <v>1</v>
      </c>
      <c r="D318" s="37">
        <v>1</v>
      </c>
      <c r="E318" s="3">
        <f t="shared" si="22"/>
        <v>1</v>
      </c>
      <c r="F318" s="10" t="s">
        <v>250</v>
      </c>
    </row>
    <row r="319" spans="1:8" ht="15" customHeight="1" x14ac:dyDescent="0.2">
      <c r="A319" s="1">
        <v>2022</v>
      </c>
      <c r="B319" s="4" t="s">
        <v>1204</v>
      </c>
      <c r="C319" s="37">
        <v>54</v>
      </c>
      <c r="D319" s="3" t="s">
        <v>309</v>
      </c>
      <c r="E319" s="3" t="s">
        <v>309</v>
      </c>
      <c r="F319" s="10" t="s">
        <v>250</v>
      </c>
    </row>
    <row r="320" spans="1:8" ht="15" customHeight="1" x14ac:dyDescent="0.2">
      <c r="A320" s="1">
        <v>2022</v>
      </c>
      <c r="B320" s="4" t="s">
        <v>1205</v>
      </c>
      <c r="C320" s="37">
        <v>47</v>
      </c>
      <c r="D320" s="37">
        <v>13</v>
      </c>
      <c r="E320" s="3">
        <f t="shared" si="22"/>
        <v>0.27659574468085107</v>
      </c>
      <c r="F320" s="10" t="s">
        <v>250</v>
      </c>
      <c r="H320" s="90" t="s">
        <v>1223</v>
      </c>
    </row>
    <row r="321" spans="1:8" ht="15" customHeight="1" x14ac:dyDescent="0.2">
      <c r="A321" s="1">
        <v>2022</v>
      </c>
      <c r="B321" s="4" t="s">
        <v>1089</v>
      </c>
      <c r="C321" s="37">
        <v>10</v>
      </c>
      <c r="D321" s="37">
        <v>4</v>
      </c>
      <c r="E321" s="3">
        <f t="shared" si="22"/>
        <v>0.4</v>
      </c>
      <c r="F321" s="10" t="s">
        <v>250</v>
      </c>
      <c r="H321" s="35" t="s">
        <v>1258</v>
      </c>
    </row>
    <row r="322" spans="1:8" ht="15" customHeight="1" x14ac:dyDescent="0.2">
      <c r="A322" s="1">
        <v>2022</v>
      </c>
      <c r="B322" s="4" t="s">
        <v>1195</v>
      </c>
      <c r="C322" s="37">
        <v>20</v>
      </c>
      <c r="D322" s="37">
        <v>4</v>
      </c>
      <c r="E322" s="3">
        <f t="shared" si="22"/>
        <v>0.2</v>
      </c>
      <c r="F322" s="10" t="s">
        <v>250</v>
      </c>
      <c r="H322" s="90"/>
    </row>
    <row r="323" spans="1:8" ht="15" customHeight="1" x14ac:dyDescent="0.2">
      <c r="A323" s="1">
        <v>2022</v>
      </c>
      <c r="B323" s="4" t="s">
        <v>1206</v>
      </c>
      <c r="C323" s="37">
        <v>39</v>
      </c>
      <c r="D323" s="3" t="s">
        <v>309</v>
      </c>
      <c r="E323" s="3" t="s">
        <v>309</v>
      </c>
      <c r="F323" s="10" t="s">
        <v>250</v>
      </c>
    </row>
    <row r="324" spans="1:8" ht="15" customHeight="1" x14ac:dyDescent="0.2">
      <c r="A324" s="1">
        <v>2022</v>
      </c>
      <c r="B324" s="4" t="s">
        <v>1207</v>
      </c>
      <c r="C324" s="37">
        <v>36</v>
      </c>
      <c r="D324" s="37">
        <v>5</v>
      </c>
      <c r="E324" s="3">
        <f t="shared" si="22"/>
        <v>0.1388888888888889</v>
      </c>
      <c r="F324" s="10" t="s">
        <v>250</v>
      </c>
      <c r="H324" s="90" t="s">
        <v>1259</v>
      </c>
    </row>
    <row r="325" spans="1:8" ht="15" customHeight="1" x14ac:dyDescent="0.2">
      <c r="A325" s="1">
        <v>2022</v>
      </c>
      <c r="B325" s="4" t="s">
        <v>1208</v>
      </c>
      <c r="C325" s="37">
        <v>18</v>
      </c>
      <c r="D325" s="37">
        <v>6</v>
      </c>
      <c r="E325" s="3">
        <f t="shared" si="22"/>
        <v>0.33333333333333331</v>
      </c>
      <c r="F325" s="10" t="s">
        <v>250</v>
      </c>
    </row>
    <row r="326" spans="1:8" ht="15" customHeight="1" x14ac:dyDescent="0.2">
      <c r="A326" s="1">
        <v>2022</v>
      </c>
      <c r="B326" s="4" t="s">
        <v>1196</v>
      </c>
      <c r="C326" s="37">
        <v>8</v>
      </c>
      <c r="D326" s="37">
        <v>3</v>
      </c>
      <c r="E326" s="3">
        <f t="shared" si="22"/>
        <v>0.375</v>
      </c>
      <c r="F326" s="10" t="s">
        <v>250</v>
      </c>
      <c r="H326" s="90"/>
    </row>
    <row r="327" spans="1:8" s="99" customFormat="1" ht="15" customHeight="1" x14ac:dyDescent="0.2">
      <c r="A327" s="55">
        <v>2022</v>
      </c>
      <c r="B327" s="96" t="s">
        <v>1197</v>
      </c>
      <c r="C327" s="97">
        <v>17</v>
      </c>
      <c r="D327" s="97">
        <v>4</v>
      </c>
      <c r="E327" s="3">
        <f t="shared" si="22"/>
        <v>0.23529411764705882</v>
      </c>
      <c r="F327" s="58" t="s">
        <v>250</v>
      </c>
      <c r="G327" s="98"/>
      <c r="H327" s="90" t="s">
        <v>1226</v>
      </c>
    </row>
    <row r="328" spans="1:8" ht="15" customHeight="1" x14ac:dyDescent="0.2">
      <c r="A328" s="1"/>
      <c r="C328" s="37"/>
      <c r="D328" s="102"/>
      <c r="E328" s="3"/>
    </row>
    <row r="329" spans="1:8" ht="15" customHeight="1" x14ac:dyDescent="0.2">
      <c r="A329" s="1">
        <v>2022</v>
      </c>
      <c r="B329" s="4" t="s">
        <v>1114</v>
      </c>
      <c r="C329" s="37">
        <v>34</v>
      </c>
      <c r="D329" s="37">
        <v>17</v>
      </c>
      <c r="E329" s="3">
        <f t="shared" si="22"/>
        <v>0.5</v>
      </c>
      <c r="F329" s="10" t="s">
        <v>58</v>
      </c>
      <c r="H329" s="35" t="s">
        <v>1239</v>
      </c>
    </row>
    <row r="330" spans="1:8" ht="15" customHeight="1" x14ac:dyDescent="0.2">
      <c r="A330" s="1">
        <v>2022</v>
      </c>
      <c r="B330" s="4" t="s">
        <v>777</v>
      </c>
      <c r="C330" s="37">
        <v>84</v>
      </c>
      <c r="D330" s="37">
        <v>37</v>
      </c>
      <c r="E330" s="3">
        <f t="shared" si="22"/>
        <v>0.44047619047619047</v>
      </c>
      <c r="F330" s="10" t="s">
        <v>58</v>
      </c>
      <c r="H330" s="35" t="s">
        <v>1240</v>
      </c>
    </row>
    <row r="331" spans="1:8" ht="15" customHeight="1" x14ac:dyDescent="0.2">
      <c r="A331" s="1">
        <v>2022</v>
      </c>
      <c r="B331" s="4" t="s">
        <v>1209</v>
      </c>
      <c r="C331" s="37">
        <v>27</v>
      </c>
      <c r="D331" s="37">
        <v>8</v>
      </c>
      <c r="E331" s="3">
        <f t="shared" si="22"/>
        <v>0.29629629629629628</v>
      </c>
      <c r="F331" s="10" t="s">
        <v>58</v>
      </c>
      <c r="H331" s="35" t="s">
        <v>1241</v>
      </c>
    </row>
    <row r="332" spans="1:8" ht="15" customHeight="1" x14ac:dyDescent="0.2">
      <c r="A332" s="1">
        <v>2022</v>
      </c>
      <c r="B332" s="4" t="s">
        <v>819</v>
      </c>
      <c r="C332" s="37">
        <v>60</v>
      </c>
      <c r="D332" s="37">
        <v>14</v>
      </c>
      <c r="E332" s="3">
        <f t="shared" si="22"/>
        <v>0.23333333333333334</v>
      </c>
      <c r="F332" s="10" t="s">
        <v>58</v>
      </c>
      <c r="H332" s="35" t="s">
        <v>1242</v>
      </c>
    </row>
    <row r="333" spans="1:8" ht="15" customHeight="1" x14ac:dyDescent="0.2">
      <c r="A333" s="1">
        <v>2022</v>
      </c>
      <c r="B333" s="4" t="s">
        <v>1118</v>
      </c>
      <c r="C333" s="37">
        <v>20</v>
      </c>
      <c r="D333" s="37">
        <v>8</v>
      </c>
      <c r="E333" s="3">
        <f t="shared" si="22"/>
        <v>0.4</v>
      </c>
      <c r="F333" s="10" t="s">
        <v>58</v>
      </c>
    </row>
    <row r="334" spans="1:8" ht="15" customHeight="1" x14ac:dyDescent="0.2">
      <c r="A334" s="1">
        <v>2022</v>
      </c>
      <c r="B334" s="7" t="s">
        <v>852</v>
      </c>
      <c r="C334" s="37">
        <v>30</v>
      </c>
      <c r="D334" s="3" t="s">
        <v>309</v>
      </c>
      <c r="E334" s="3" t="s">
        <v>309</v>
      </c>
      <c r="F334" s="10" t="s">
        <v>58</v>
      </c>
    </row>
    <row r="335" spans="1:8" ht="15" customHeight="1" x14ac:dyDescent="0.2">
      <c r="A335" s="1">
        <v>2022</v>
      </c>
      <c r="B335" s="7" t="s">
        <v>853</v>
      </c>
      <c r="C335" s="37">
        <v>22</v>
      </c>
      <c r="D335" s="37">
        <v>11</v>
      </c>
      <c r="E335" s="3">
        <f t="shared" si="22"/>
        <v>0.5</v>
      </c>
      <c r="F335" s="10" t="s">
        <v>58</v>
      </c>
      <c r="H335" s="35" t="s">
        <v>1223</v>
      </c>
    </row>
    <row r="336" spans="1:8" ht="15" customHeight="1" x14ac:dyDescent="0.2">
      <c r="A336" s="1">
        <v>2022</v>
      </c>
      <c r="B336" s="7" t="s">
        <v>578</v>
      </c>
      <c r="C336" s="37">
        <v>46</v>
      </c>
      <c r="D336" s="3" t="s">
        <v>309</v>
      </c>
      <c r="E336" s="3" t="s">
        <v>309</v>
      </c>
      <c r="F336" s="10" t="s">
        <v>58</v>
      </c>
    </row>
    <row r="337" spans="1:8" ht="15" customHeight="1" x14ac:dyDescent="0.2">
      <c r="A337" s="1">
        <v>2022</v>
      </c>
      <c r="B337" s="7" t="s">
        <v>585</v>
      </c>
      <c r="C337" s="37">
        <v>34</v>
      </c>
      <c r="D337" s="37">
        <v>8</v>
      </c>
      <c r="E337" s="3">
        <f t="shared" si="22"/>
        <v>0.23529411764705882</v>
      </c>
      <c r="F337" s="10" t="s">
        <v>58</v>
      </c>
      <c r="H337" s="35" t="s">
        <v>1223</v>
      </c>
    </row>
    <row r="338" spans="1:8" ht="15" customHeight="1" x14ac:dyDescent="0.2">
      <c r="A338" s="1">
        <v>2022</v>
      </c>
      <c r="B338" s="7" t="s">
        <v>521</v>
      </c>
      <c r="C338" s="37">
        <v>77</v>
      </c>
      <c r="D338" s="3" t="s">
        <v>309</v>
      </c>
      <c r="E338" s="3" t="s">
        <v>309</v>
      </c>
      <c r="F338" s="10" t="s">
        <v>58</v>
      </c>
      <c r="H338" s="71"/>
    </row>
    <row r="339" spans="1:8" ht="15" customHeight="1" x14ac:dyDescent="0.2">
      <c r="A339" s="1">
        <v>2022</v>
      </c>
      <c r="B339" s="7" t="s">
        <v>586</v>
      </c>
      <c r="C339" s="37">
        <v>55</v>
      </c>
      <c r="D339" s="37">
        <v>15</v>
      </c>
      <c r="E339" s="3">
        <f t="shared" si="22"/>
        <v>0.27272727272727271</v>
      </c>
      <c r="F339" s="10" t="s">
        <v>58</v>
      </c>
    </row>
    <row r="340" spans="1:8" ht="15" customHeight="1" x14ac:dyDescent="0.2">
      <c r="A340" s="1">
        <v>2022</v>
      </c>
      <c r="B340" s="8" t="s">
        <v>520</v>
      </c>
      <c r="C340" s="37">
        <v>35</v>
      </c>
      <c r="D340" s="3" t="s">
        <v>309</v>
      </c>
      <c r="E340" s="3" t="s">
        <v>309</v>
      </c>
      <c r="F340" s="10" t="s">
        <v>58</v>
      </c>
      <c r="H340" s="71"/>
    </row>
    <row r="341" spans="1:8" ht="15" customHeight="1" x14ac:dyDescent="0.2">
      <c r="A341" s="1">
        <v>2022</v>
      </c>
      <c r="B341" s="8" t="s">
        <v>569</v>
      </c>
      <c r="C341" s="37">
        <v>27</v>
      </c>
      <c r="D341" s="37">
        <v>8</v>
      </c>
      <c r="E341" s="3">
        <f t="shared" si="22"/>
        <v>0.29629629629629628</v>
      </c>
      <c r="F341" s="10" t="s">
        <v>58</v>
      </c>
    </row>
    <row r="342" spans="1:8" ht="15" customHeight="1" x14ac:dyDescent="0.2">
      <c r="A342" s="1">
        <v>2022</v>
      </c>
      <c r="B342" s="8" t="s">
        <v>40</v>
      </c>
      <c r="C342" s="37">
        <v>16</v>
      </c>
      <c r="D342" s="37">
        <v>9</v>
      </c>
      <c r="E342" s="3">
        <f t="shared" si="22"/>
        <v>0.5625</v>
      </c>
      <c r="F342" s="10" t="s">
        <v>58</v>
      </c>
    </row>
    <row r="343" spans="1:8" ht="15" customHeight="1" x14ac:dyDescent="0.2">
      <c r="A343" s="1">
        <v>2022</v>
      </c>
      <c r="B343" s="7" t="s">
        <v>484</v>
      </c>
      <c r="C343" s="37">
        <v>18</v>
      </c>
      <c r="D343" s="37">
        <v>9</v>
      </c>
      <c r="E343" s="3">
        <f t="shared" si="22"/>
        <v>0.5</v>
      </c>
      <c r="F343" s="10" t="s">
        <v>58</v>
      </c>
      <c r="H343" s="35" t="s">
        <v>1243</v>
      </c>
    </row>
    <row r="344" spans="1:8" ht="15" customHeight="1" x14ac:dyDescent="0.2">
      <c r="A344" s="1">
        <v>2022</v>
      </c>
      <c r="B344" s="4" t="s">
        <v>1210</v>
      </c>
      <c r="C344" s="37">
        <v>37</v>
      </c>
      <c r="D344" s="37">
        <v>5</v>
      </c>
      <c r="E344" s="3">
        <f t="shared" si="22"/>
        <v>0.13513513513513514</v>
      </c>
      <c r="F344" s="10" t="s">
        <v>58</v>
      </c>
    </row>
    <row r="345" spans="1:8" ht="15" customHeight="1" x14ac:dyDescent="0.2">
      <c r="A345" s="1">
        <v>2022</v>
      </c>
      <c r="B345" s="8" t="s">
        <v>10</v>
      </c>
      <c r="C345" s="37">
        <v>15</v>
      </c>
      <c r="D345" s="37">
        <v>5</v>
      </c>
      <c r="E345" s="3">
        <f t="shared" si="22"/>
        <v>0.33333333333333331</v>
      </c>
      <c r="F345" s="10" t="s">
        <v>58</v>
      </c>
    </row>
    <row r="346" spans="1:8" ht="15" customHeight="1" x14ac:dyDescent="0.2">
      <c r="A346" s="1">
        <v>2022</v>
      </c>
      <c r="B346" s="48" t="s">
        <v>316</v>
      </c>
      <c r="C346" s="37">
        <v>12</v>
      </c>
      <c r="D346" s="37">
        <v>7</v>
      </c>
      <c r="E346" s="3">
        <f t="shared" si="22"/>
        <v>0.58333333333333337</v>
      </c>
      <c r="F346" s="10" t="s">
        <v>58</v>
      </c>
    </row>
    <row r="347" spans="1:8" ht="15" customHeight="1" x14ac:dyDescent="0.2">
      <c r="A347" s="1">
        <v>2022</v>
      </c>
      <c r="B347" s="4" t="s">
        <v>1211</v>
      </c>
      <c r="C347" s="37">
        <v>25</v>
      </c>
      <c r="D347" s="37">
        <v>10</v>
      </c>
      <c r="E347" s="3">
        <f t="shared" si="22"/>
        <v>0.4</v>
      </c>
      <c r="F347" s="10" t="s">
        <v>58</v>
      </c>
      <c r="H347" s="35" t="s">
        <v>1244</v>
      </c>
    </row>
    <row r="348" spans="1:8" ht="15" customHeight="1" x14ac:dyDescent="0.2">
      <c r="A348" s="1">
        <v>2022</v>
      </c>
      <c r="B348" s="4" t="s">
        <v>1212</v>
      </c>
      <c r="C348" s="37">
        <v>32</v>
      </c>
      <c r="D348" s="37">
        <v>5</v>
      </c>
      <c r="E348" s="3">
        <f t="shared" si="22"/>
        <v>0.15625</v>
      </c>
      <c r="F348" s="10" t="s">
        <v>58</v>
      </c>
      <c r="H348" s="71"/>
    </row>
    <row r="349" spans="1:8" ht="15" customHeight="1" x14ac:dyDescent="0.2">
      <c r="A349" s="1">
        <v>2022</v>
      </c>
      <c r="B349" s="4" t="s">
        <v>1213</v>
      </c>
      <c r="C349" s="37">
        <v>33</v>
      </c>
      <c r="D349" s="37">
        <v>4</v>
      </c>
      <c r="E349" s="3">
        <f t="shared" si="22"/>
        <v>0.12121212121212122</v>
      </c>
      <c r="F349" s="10" t="s">
        <v>58</v>
      </c>
      <c r="H349" s="71"/>
    </row>
    <row r="350" spans="1:8" ht="15" customHeight="1" x14ac:dyDescent="0.2">
      <c r="A350" s="1">
        <v>2022</v>
      </c>
      <c r="B350" s="4" t="s">
        <v>1214</v>
      </c>
      <c r="C350" s="37">
        <v>28</v>
      </c>
      <c r="D350" s="37">
        <v>8</v>
      </c>
      <c r="E350" s="3">
        <f t="shared" si="22"/>
        <v>0.2857142857142857</v>
      </c>
      <c r="F350" s="10" t="s">
        <v>58</v>
      </c>
      <c r="H350" s="35" t="s">
        <v>1243</v>
      </c>
    </row>
    <row r="351" spans="1:8" ht="15" customHeight="1" x14ac:dyDescent="0.2">
      <c r="A351" s="1">
        <v>2022</v>
      </c>
      <c r="B351" s="4" t="s">
        <v>1215</v>
      </c>
      <c r="C351" s="37">
        <v>18</v>
      </c>
      <c r="D351" s="37">
        <v>8</v>
      </c>
      <c r="E351" s="3">
        <f t="shared" si="22"/>
        <v>0.44444444444444442</v>
      </c>
      <c r="F351" s="10" t="s">
        <v>58</v>
      </c>
      <c r="H351" s="35" t="s">
        <v>1219</v>
      </c>
    </row>
    <row r="352" spans="1:8" ht="15" customHeight="1" x14ac:dyDescent="0.2">
      <c r="A352" s="1">
        <v>2022</v>
      </c>
      <c r="B352" s="4" t="s">
        <v>1250</v>
      </c>
      <c r="C352" s="37">
        <v>33</v>
      </c>
      <c r="D352" s="37">
        <v>13</v>
      </c>
      <c r="E352" s="3">
        <f t="shared" si="22"/>
        <v>0.39393939393939392</v>
      </c>
      <c r="F352" s="10" t="s">
        <v>58</v>
      </c>
    </row>
    <row r="353" spans="1:8" ht="15" customHeight="1" x14ac:dyDescent="0.2">
      <c r="A353" s="1">
        <v>2022</v>
      </c>
      <c r="B353" s="4" t="s">
        <v>1216</v>
      </c>
      <c r="C353" s="37">
        <v>49</v>
      </c>
      <c r="D353" s="37">
        <v>10</v>
      </c>
      <c r="E353" s="3">
        <f t="shared" si="22"/>
        <v>0.20408163265306123</v>
      </c>
      <c r="F353" s="10" t="s">
        <v>58</v>
      </c>
      <c r="H353" s="71"/>
    </row>
    <row r="354" spans="1:8" ht="15" customHeight="1" x14ac:dyDescent="0.2">
      <c r="A354" s="1">
        <v>2022</v>
      </c>
      <c r="B354" s="4" t="s">
        <v>1217</v>
      </c>
      <c r="C354" s="37">
        <v>9</v>
      </c>
      <c r="D354" s="37">
        <v>1</v>
      </c>
      <c r="E354" s="3">
        <f t="shared" si="22"/>
        <v>0.1111111111111111</v>
      </c>
      <c r="F354" s="10" t="s">
        <v>58</v>
      </c>
      <c r="H354" s="90"/>
    </row>
    <row r="355" spans="1:8" ht="15" customHeight="1" x14ac:dyDescent="0.2">
      <c r="A355" s="1">
        <v>2022</v>
      </c>
      <c r="B355" s="4" t="s">
        <v>851</v>
      </c>
      <c r="C355" s="37">
        <v>7</v>
      </c>
      <c r="D355" s="37">
        <v>3</v>
      </c>
      <c r="E355" s="3">
        <f t="shared" si="22"/>
        <v>0.42857142857142855</v>
      </c>
      <c r="F355" s="10" t="s">
        <v>58</v>
      </c>
      <c r="H355" s="71" t="s">
        <v>1245</v>
      </c>
    </row>
    <row r="356" spans="1:8" ht="15" customHeight="1" x14ac:dyDescent="0.2">
      <c r="A356" s="1">
        <v>2022</v>
      </c>
      <c r="B356" s="4" t="s">
        <v>1218</v>
      </c>
      <c r="C356" s="37">
        <v>28</v>
      </c>
      <c r="D356" s="37">
        <v>5</v>
      </c>
      <c r="E356" s="3">
        <f t="shared" si="22"/>
        <v>0.17857142857142858</v>
      </c>
      <c r="F356" s="10" t="s">
        <v>58</v>
      </c>
      <c r="G356" s="91"/>
      <c r="H356" s="71"/>
    </row>
    <row r="357" spans="1:8" ht="15" customHeight="1" x14ac:dyDescent="0.2">
      <c r="C357" s="37"/>
      <c r="D357" s="102"/>
      <c r="E357" s="3"/>
    </row>
    <row r="358" spans="1:8" ht="15" customHeight="1" x14ac:dyDescent="0.2">
      <c r="A358" s="1">
        <v>2021</v>
      </c>
      <c r="B358" s="8" t="s">
        <v>49</v>
      </c>
      <c r="C358" s="37">
        <v>214</v>
      </c>
      <c r="D358" s="37">
        <v>48</v>
      </c>
      <c r="E358" s="3">
        <f>D358/C358</f>
        <v>0.22429906542056074</v>
      </c>
      <c r="F358" s="4" t="s">
        <v>299</v>
      </c>
      <c r="G358" s="5">
        <v>154</v>
      </c>
      <c r="H358" s="35" t="s">
        <v>1144</v>
      </c>
    </row>
    <row r="359" spans="1:8" ht="15" customHeight="1" x14ac:dyDescent="0.2">
      <c r="A359" s="1">
        <v>2021</v>
      </c>
      <c r="B359" s="2" t="s">
        <v>259</v>
      </c>
      <c r="C359" s="37">
        <v>155</v>
      </c>
      <c r="D359" s="37">
        <v>57</v>
      </c>
      <c r="E359" s="3">
        <f>D359/C359</f>
        <v>0.36774193548387096</v>
      </c>
      <c r="F359" s="4" t="s">
        <v>299</v>
      </c>
      <c r="H359" s="35" t="s">
        <v>1146</v>
      </c>
    </row>
    <row r="360" spans="1:8" ht="15" customHeight="1" x14ac:dyDescent="0.2">
      <c r="A360" s="1">
        <v>2021</v>
      </c>
      <c r="B360" s="48" t="s">
        <v>898</v>
      </c>
      <c r="C360" s="37">
        <v>181</v>
      </c>
      <c r="D360" s="37">
        <v>47</v>
      </c>
      <c r="E360" s="3">
        <f t="shared" ref="E360:E389" si="23">D360/C360</f>
        <v>0.25966850828729282</v>
      </c>
      <c r="F360" s="4" t="s">
        <v>299</v>
      </c>
      <c r="H360" s="35" t="s">
        <v>1145</v>
      </c>
    </row>
    <row r="361" spans="1:8" ht="15" customHeight="1" x14ac:dyDescent="0.2">
      <c r="A361" s="1">
        <v>2021</v>
      </c>
      <c r="B361" s="8" t="s">
        <v>1153</v>
      </c>
      <c r="C361" s="38">
        <v>140</v>
      </c>
      <c r="D361" s="38">
        <v>44</v>
      </c>
      <c r="E361" s="3">
        <f t="shared" si="23"/>
        <v>0.31428571428571428</v>
      </c>
      <c r="F361" s="4" t="s">
        <v>299</v>
      </c>
    </row>
    <row r="362" spans="1:8" ht="15" customHeight="1" x14ac:dyDescent="0.2">
      <c r="A362" s="1">
        <v>2021</v>
      </c>
      <c r="B362" s="8" t="s">
        <v>1154</v>
      </c>
      <c r="C362" s="93">
        <v>80</v>
      </c>
      <c r="D362" s="93">
        <v>34</v>
      </c>
      <c r="E362" s="3">
        <f t="shared" si="23"/>
        <v>0.42499999999999999</v>
      </c>
      <c r="F362" s="4" t="s">
        <v>299</v>
      </c>
    </row>
    <row r="363" spans="1:8" ht="15" customHeight="1" x14ac:dyDescent="0.2">
      <c r="A363" s="1">
        <v>2021</v>
      </c>
      <c r="B363" s="8" t="s">
        <v>654</v>
      </c>
      <c r="C363" s="37">
        <v>40</v>
      </c>
      <c r="D363" s="37">
        <v>14</v>
      </c>
      <c r="E363" s="3">
        <f t="shared" si="23"/>
        <v>0.35</v>
      </c>
      <c r="F363" s="4" t="s">
        <v>299</v>
      </c>
      <c r="H363" s="35" t="s">
        <v>1128</v>
      </c>
    </row>
    <row r="364" spans="1:8" ht="15" customHeight="1" x14ac:dyDescent="0.2">
      <c r="A364" s="1">
        <v>2021</v>
      </c>
      <c r="B364" s="8" t="s">
        <v>983</v>
      </c>
      <c r="C364" s="37">
        <v>1</v>
      </c>
      <c r="D364" s="37">
        <v>1</v>
      </c>
      <c r="E364" s="3">
        <f t="shared" si="23"/>
        <v>1</v>
      </c>
      <c r="F364" s="4" t="s">
        <v>299</v>
      </c>
      <c r="H364" s="90"/>
    </row>
    <row r="365" spans="1:8" ht="15" customHeight="1" x14ac:dyDescent="0.2">
      <c r="A365" s="1">
        <v>2021</v>
      </c>
      <c r="B365" s="8" t="s">
        <v>1067</v>
      </c>
      <c r="C365" s="93">
        <v>165</v>
      </c>
      <c r="D365" s="93">
        <v>81</v>
      </c>
      <c r="E365" s="3">
        <f t="shared" si="23"/>
        <v>0.49090909090909091</v>
      </c>
      <c r="F365" s="4" t="s">
        <v>299</v>
      </c>
    </row>
    <row r="366" spans="1:8" ht="15" customHeight="1" x14ac:dyDescent="0.2">
      <c r="A366" s="1">
        <v>2021</v>
      </c>
      <c r="B366" s="8" t="s">
        <v>1151</v>
      </c>
      <c r="C366" s="93">
        <v>101</v>
      </c>
      <c r="D366" s="93">
        <v>49</v>
      </c>
      <c r="E366" s="3">
        <f t="shared" si="23"/>
        <v>0.48514851485148514</v>
      </c>
      <c r="F366" s="4" t="s">
        <v>299</v>
      </c>
    </row>
    <row r="367" spans="1:8" ht="15" customHeight="1" x14ac:dyDescent="0.2">
      <c r="A367" s="1">
        <v>2021</v>
      </c>
      <c r="B367" s="8" t="s">
        <v>1152</v>
      </c>
      <c r="C367" s="38">
        <v>107</v>
      </c>
      <c r="D367" s="38">
        <v>71</v>
      </c>
      <c r="E367" s="3">
        <f t="shared" si="23"/>
        <v>0.66355140186915884</v>
      </c>
      <c r="F367" s="4" t="s">
        <v>299</v>
      </c>
    </row>
    <row r="368" spans="1:8" ht="15" customHeight="1" x14ac:dyDescent="0.2">
      <c r="A368" s="1">
        <v>2021</v>
      </c>
      <c r="B368" s="8" t="s">
        <v>1068</v>
      </c>
      <c r="C368" s="37" t="s">
        <v>911</v>
      </c>
      <c r="D368" s="37" t="s">
        <v>911</v>
      </c>
      <c r="E368" s="37" t="s">
        <v>911</v>
      </c>
      <c r="F368" s="4" t="s">
        <v>299</v>
      </c>
      <c r="H368" s="50" t="s">
        <v>1122</v>
      </c>
    </row>
    <row r="369" spans="1:8" ht="15" customHeight="1" x14ac:dyDescent="0.2">
      <c r="A369" s="1">
        <v>2021</v>
      </c>
      <c r="B369" s="49" t="s">
        <v>740</v>
      </c>
      <c r="C369" s="37" t="s">
        <v>911</v>
      </c>
      <c r="D369" s="37" t="s">
        <v>911</v>
      </c>
      <c r="E369" s="37" t="s">
        <v>911</v>
      </c>
      <c r="F369" s="4" t="s">
        <v>299</v>
      </c>
      <c r="G369" s="17"/>
      <c r="H369" s="50" t="s">
        <v>828</v>
      </c>
    </row>
    <row r="370" spans="1:8" ht="15" customHeight="1" x14ac:dyDescent="0.2">
      <c r="A370" s="1">
        <v>2021</v>
      </c>
      <c r="B370" s="8" t="s">
        <v>464</v>
      </c>
      <c r="C370" s="37" t="s">
        <v>911</v>
      </c>
      <c r="D370" s="37" t="s">
        <v>911</v>
      </c>
      <c r="E370" s="37" t="s">
        <v>911</v>
      </c>
      <c r="F370" s="4" t="s">
        <v>299</v>
      </c>
      <c r="G370" s="17"/>
      <c r="H370" s="50" t="s">
        <v>828</v>
      </c>
    </row>
    <row r="371" spans="1:8" ht="15" customHeight="1" x14ac:dyDescent="0.2">
      <c r="A371" s="1">
        <v>2021</v>
      </c>
      <c r="B371" s="8" t="s">
        <v>987</v>
      </c>
      <c r="C371" s="37">
        <v>15</v>
      </c>
      <c r="D371" s="37">
        <v>1</v>
      </c>
      <c r="E371" s="3">
        <f t="shared" ref="E371" si="24">D371/C371</f>
        <v>6.6666666666666666E-2</v>
      </c>
      <c r="F371" s="4" t="s">
        <v>299</v>
      </c>
      <c r="H371" s="35" t="s">
        <v>1129</v>
      </c>
    </row>
    <row r="372" spans="1:8" ht="17" customHeight="1" x14ac:dyDescent="0.2">
      <c r="A372" s="1"/>
      <c r="B372" s="49"/>
      <c r="C372" s="37"/>
      <c r="D372" s="37"/>
      <c r="E372" s="3"/>
      <c r="F372" s="4"/>
    </row>
    <row r="373" spans="1:8" ht="15" customHeight="1" x14ac:dyDescent="0.2">
      <c r="A373" s="1">
        <v>2021</v>
      </c>
      <c r="B373" s="4" t="s">
        <v>1070</v>
      </c>
      <c r="C373" s="37">
        <v>29</v>
      </c>
      <c r="D373" s="37">
        <v>5</v>
      </c>
      <c r="E373" s="3">
        <f t="shared" ref="E373:E378" si="25">D373/C373</f>
        <v>0.17241379310344829</v>
      </c>
      <c r="F373" s="4" t="s">
        <v>1097</v>
      </c>
      <c r="H373" s="35" t="s">
        <v>1116</v>
      </c>
    </row>
    <row r="374" spans="1:8" ht="15" customHeight="1" x14ac:dyDescent="0.2">
      <c r="A374" s="1">
        <v>2021</v>
      </c>
      <c r="B374" s="4" t="s">
        <v>1101</v>
      </c>
      <c r="C374" s="37">
        <v>36</v>
      </c>
      <c r="D374" s="37">
        <v>9</v>
      </c>
      <c r="E374" s="3">
        <f t="shared" si="25"/>
        <v>0.25</v>
      </c>
      <c r="F374" s="4" t="s">
        <v>1097</v>
      </c>
      <c r="H374" s="50" t="s">
        <v>1140</v>
      </c>
    </row>
    <row r="375" spans="1:8" ht="15" customHeight="1" x14ac:dyDescent="0.2">
      <c r="A375" s="1">
        <v>2021</v>
      </c>
      <c r="B375" s="49" t="s">
        <v>1124</v>
      </c>
      <c r="C375" s="37">
        <v>56</v>
      </c>
      <c r="D375" s="37">
        <v>56</v>
      </c>
      <c r="E375" s="3" t="s">
        <v>309</v>
      </c>
      <c r="F375" s="4" t="s">
        <v>1097</v>
      </c>
      <c r="H375" s="50"/>
    </row>
    <row r="376" spans="1:8" ht="15" customHeight="1" x14ac:dyDescent="0.2">
      <c r="A376" s="1">
        <v>2021</v>
      </c>
      <c r="B376" s="49" t="s">
        <v>1125</v>
      </c>
      <c r="C376" s="37">
        <v>47</v>
      </c>
      <c r="D376" s="37">
        <v>12</v>
      </c>
      <c r="E376" s="3">
        <f t="shared" si="25"/>
        <v>0.25531914893617019</v>
      </c>
      <c r="F376" s="4" t="s">
        <v>1097</v>
      </c>
      <c r="H376" s="35" t="s">
        <v>1147</v>
      </c>
    </row>
    <row r="377" spans="1:8" ht="15" customHeight="1" x14ac:dyDescent="0.2">
      <c r="A377" s="1">
        <v>2021</v>
      </c>
      <c r="B377" s="49" t="s">
        <v>1126</v>
      </c>
      <c r="C377" s="37">
        <v>45</v>
      </c>
      <c r="D377" s="37">
        <v>45</v>
      </c>
      <c r="E377" s="3" t="s">
        <v>309</v>
      </c>
      <c r="F377" s="4" t="s">
        <v>1097</v>
      </c>
    </row>
    <row r="378" spans="1:8" ht="15" customHeight="1" x14ac:dyDescent="0.2">
      <c r="A378" s="1">
        <v>2021</v>
      </c>
      <c r="B378" s="49" t="s">
        <v>1127</v>
      </c>
      <c r="C378" s="37">
        <v>35</v>
      </c>
      <c r="D378" s="37">
        <v>7</v>
      </c>
      <c r="E378" s="3">
        <f t="shared" si="25"/>
        <v>0.2</v>
      </c>
      <c r="F378" s="4" t="s">
        <v>1097</v>
      </c>
      <c r="H378" s="35" t="s">
        <v>1148</v>
      </c>
    </row>
    <row r="379" spans="1:8" ht="15" customHeight="1" x14ac:dyDescent="0.2">
      <c r="A379" s="1">
        <v>2021</v>
      </c>
      <c r="B379" s="4" t="s">
        <v>1069</v>
      </c>
      <c r="C379" s="37">
        <v>10</v>
      </c>
      <c r="D379" s="37">
        <v>3</v>
      </c>
      <c r="E379" s="3">
        <f>D379/C379</f>
        <v>0.3</v>
      </c>
      <c r="F379" s="4" t="s">
        <v>1097</v>
      </c>
    </row>
    <row r="380" spans="1:8" ht="15" customHeight="1" x14ac:dyDescent="0.2">
      <c r="A380" s="1"/>
      <c r="B380" s="49"/>
      <c r="C380" s="37"/>
      <c r="D380" s="37"/>
      <c r="E380" s="3"/>
      <c r="F380" s="4"/>
    </row>
    <row r="381" spans="1:8" ht="15" customHeight="1" x14ac:dyDescent="0.2">
      <c r="A381" s="1">
        <v>2021</v>
      </c>
      <c r="B381" s="49" t="s">
        <v>829</v>
      </c>
      <c r="C381" s="37">
        <v>31</v>
      </c>
      <c r="D381" s="37">
        <v>27</v>
      </c>
      <c r="E381" s="3">
        <f t="shared" si="23"/>
        <v>0.87096774193548387</v>
      </c>
      <c r="F381" s="10" t="s">
        <v>682</v>
      </c>
    </row>
    <row r="382" spans="1:8" ht="15" customHeight="1" x14ac:dyDescent="0.2">
      <c r="A382" s="1">
        <v>2021</v>
      </c>
      <c r="B382" s="49" t="s">
        <v>909</v>
      </c>
      <c r="C382" s="37">
        <v>183</v>
      </c>
      <c r="D382" s="37">
        <v>22</v>
      </c>
      <c r="E382" s="3">
        <f t="shared" si="23"/>
        <v>0.12021857923497267</v>
      </c>
      <c r="F382" s="10" t="s">
        <v>682</v>
      </c>
      <c r="H382" s="35" t="s">
        <v>1121</v>
      </c>
    </row>
    <row r="383" spans="1:8" ht="15" customHeight="1" x14ac:dyDescent="0.2">
      <c r="A383" s="1">
        <v>2021</v>
      </c>
      <c r="B383" s="6" t="s">
        <v>1038</v>
      </c>
      <c r="C383" s="37">
        <v>222</v>
      </c>
      <c r="D383" s="37">
        <v>29</v>
      </c>
      <c r="E383" s="3">
        <f t="shared" si="23"/>
        <v>0.13063063063063063</v>
      </c>
      <c r="F383" s="10" t="s">
        <v>682</v>
      </c>
      <c r="H383" s="35" t="s">
        <v>940</v>
      </c>
    </row>
    <row r="384" spans="1:8" ht="15" customHeight="1" x14ac:dyDescent="0.2">
      <c r="A384" s="1">
        <v>2021</v>
      </c>
      <c r="B384" s="6" t="s">
        <v>1106</v>
      </c>
      <c r="C384" s="37">
        <v>38</v>
      </c>
      <c r="D384" s="37">
        <v>2</v>
      </c>
      <c r="E384" s="3">
        <f t="shared" si="23"/>
        <v>5.2631578947368418E-2</v>
      </c>
      <c r="F384" s="10" t="s">
        <v>682</v>
      </c>
    </row>
    <row r="385" spans="1:8" ht="15" customHeight="1" x14ac:dyDescent="0.2">
      <c r="A385" s="1">
        <v>2021</v>
      </c>
      <c r="B385" s="6" t="s">
        <v>1039</v>
      </c>
      <c r="C385" s="37">
        <v>394</v>
      </c>
      <c r="D385" s="37">
        <v>62</v>
      </c>
      <c r="E385" s="3">
        <f t="shared" si="23"/>
        <v>0.15736040609137056</v>
      </c>
      <c r="F385" s="10" t="s">
        <v>682</v>
      </c>
      <c r="H385" s="49" t="s">
        <v>1130</v>
      </c>
    </row>
    <row r="386" spans="1:8" ht="15" customHeight="1" x14ac:dyDescent="0.2">
      <c r="A386" s="1">
        <v>2021</v>
      </c>
      <c r="B386" s="6" t="s">
        <v>1040</v>
      </c>
      <c r="C386" s="37">
        <v>60</v>
      </c>
      <c r="D386" s="37">
        <v>13</v>
      </c>
      <c r="E386" s="3">
        <f t="shared" si="23"/>
        <v>0.21666666666666667</v>
      </c>
      <c r="F386" s="10" t="s">
        <v>682</v>
      </c>
      <c r="H386" s="35" t="s">
        <v>940</v>
      </c>
    </row>
    <row r="387" spans="1:8" ht="15" customHeight="1" x14ac:dyDescent="0.2">
      <c r="A387" s="1">
        <v>2021</v>
      </c>
      <c r="B387" s="6" t="s">
        <v>1041</v>
      </c>
      <c r="C387" s="37">
        <v>224</v>
      </c>
      <c r="D387" s="37">
        <v>32</v>
      </c>
      <c r="E387" s="3">
        <f t="shared" si="23"/>
        <v>0.14285714285714285</v>
      </c>
      <c r="F387" s="10" t="s">
        <v>682</v>
      </c>
      <c r="H387" s="35" t="s">
        <v>1131</v>
      </c>
    </row>
    <row r="388" spans="1:8" ht="15" customHeight="1" x14ac:dyDescent="0.2">
      <c r="A388" s="1">
        <v>2021</v>
      </c>
      <c r="B388" s="6" t="s">
        <v>1123</v>
      </c>
      <c r="C388" s="37">
        <v>2</v>
      </c>
      <c r="D388" s="37">
        <v>1</v>
      </c>
      <c r="E388" s="3">
        <f t="shared" si="23"/>
        <v>0.5</v>
      </c>
      <c r="F388" s="10" t="s">
        <v>682</v>
      </c>
      <c r="H388" s="35" t="s">
        <v>1107</v>
      </c>
    </row>
    <row r="389" spans="1:8" ht="15" customHeight="1" x14ac:dyDescent="0.2">
      <c r="A389" s="1">
        <v>2021</v>
      </c>
      <c r="B389" s="49" t="s">
        <v>1023</v>
      </c>
      <c r="C389" s="37">
        <v>30</v>
      </c>
      <c r="D389" s="37">
        <v>8</v>
      </c>
      <c r="E389" s="3">
        <f t="shared" si="23"/>
        <v>0.26666666666666666</v>
      </c>
      <c r="F389" s="10" t="s">
        <v>682</v>
      </c>
      <c r="H389" s="35" t="s">
        <v>1119</v>
      </c>
    </row>
    <row r="390" spans="1:8" ht="15" customHeight="1" x14ac:dyDescent="0.2">
      <c r="A390" s="1">
        <v>2021</v>
      </c>
      <c r="B390" s="49" t="s">
        <v>1104</v>
      </c>
      <c r="C390" s="37">
        <v>0</v>
      </c>
      <c r="D390" s="37">
        <v>0</v>
      </c>
      <c r="E390" s="3" t="s">
        <v>309</v>
      </c>
      <c r="F390" s="10" t="s">
        <v>682</v>
      </c>
    </row>
    <row r="391" spans="1:8" ht="15" customHeight="1" x14ac:dyDescent="0.2">
      <c r="A391" s="1">
        <v>2021</v>
      </c>
      <c r="B391" s="49" t="s">
        <v>1026</v>
      </c>
      <c r="C391" s="37">
        <v>29</v>
      </c>
      <c r="D391" s="37">
        <v>11</v>
      </c>
      <c r="E391" s="3">
        <f t="shared" ref="E391:E392" si="26">D391/C391</f>
        <v>0.37931034482758619</v>
      </c>
      <c r="F391" s="10" t="s">
        <v>682</v>
      </c>
      <c r="H391" s="35" t="s">
        <v>1132</v>
      </c>
    </row>
    <row r="392" spans="1:8" ht="15" customHeight="1" x14ac:dyDescent="0.2">
      <c r="A392" s="1">
        <v>2021</v>
      </c>
      <c r="B392" s="49" t="s">
        <v>1105</v>
      </c>
      <c r="C392" s="37">
        <v>31</v>
      </c>
      <c r="D392" s="37">
        <v>2</v>
      </c>
      <c r="E392" s="3">
        <f t="shared" si="26"/>
        <v>6.4516129032258063E-2</v>
      </c>
      <c r="F392" s="10" t="s">
        <v>682</v>
      </c>
    </row>
    <row r="393" spans="1:8" ht="15" customHeight="1" x14ac:dyDescent="0.2">
      <c r="A393" s="1"/>
      <c r="B393" s="4"/>
      <c r="C393" s="37"/>
      <c r="D393" s="37"/>
      <c r="E393" s="3"/>
      <c r="F393" s="4"/>
    </row>
    <row r="394" spans="1:8" ht="15" customHeight="1" x14ac:dyDescent="0.2">
      <c r="A394" s="1">
        <v>2021</v>
      </c>
      <c r="B394" s="8" t="s">
        <v>991</v>
      </c>
      <c r="C394" s="37">
        <v>19</v>
      </c>
      <c r="D394" s="37">
        <v>8</v>
      </c>
      <c r="E394" s="3">
        <f>D394/C394</f>
        <v>0.42105263157894735</v>
      </c>
      <c r="F394" s="4" t="s">
        <v>384</v>
      </c>
    </row>
    <row r="395" spans="1:8" ht="15" customHeight="1" x14ac:dyDescent="0.2">
      <c r="A395" s="1">
        <v>2021</v>
      </c>
      <c r="B395" s="8" t="s">
        <v>91</v>
      </c>
      <c r="C395" s="37">
        <v>46</v>
      </c>
      <c r="D395" s="37">
        <v>20</v>
      </c>
      <c r="E395" s="3">
        <f>D395/C395</f>
        <v>0.43478260869565216</v>
      </c>
      <c r="F395" s="4" t="s">
        <v>384</v>
      </c>
      <c r="H395" s="90"/>
    </row>
    <row r="396" spans="1:8" ht="15" customHeight="1" x14ac:dyDescent="0.2">
      <c r="A396" s="1">
        <v>2021</v>
      </c>
      <c r="B396" s="8" t="s">
        <v>323</v>
      </c>
      <c r="C396" s="37">
        <v>16</v>
      </c>
      <c r="D396" s="37">
        <v>10</v>
      </c>
      <c r="E396" s="3">
        <f t="shared" ref="E396:E432" si="27">D396/C396</f>
        <v>0.625</v>
      </c>
      <c r="F396" s="4" t="s">
        <v>384</v>
      </c>
    </row>
    <row r="397" spans="1:8" ht="15" customHeight="1" x14ac:dyDescent="0.2">
      <c r="A397" s="1">
        <v>2021</v>
      </c>
      <c r="B397" s="8" t="s">
        <v>177</v>
      </c>
      <c r="C397" s="37">
        <v>29</v>
      </c>
      <c r="D397" s="37">
        <v>12</v>
      </c>
      <c r="E397" s="3">
        <f t="shared" si="27"/>
        <v>0.41379310344827586</v>
      </c>
      <c r="F397" s="4" t="s">
        <v>384</v>
      </c>
      <c r="H397" s="35" t="s">
        <v>886</v>
      </c>
    </row>
    <row r="398" spans="1:8" ht="15" customHeight="1" x14ac:dyDescent="0.2">
      <c r="A398" s="1">
        <v>2021</v>
      </c>
      <c r="B398" s="8" t="s">
        <v>202</v>
      </c>
      <c r="C398" s="37">
        <v>34</v>
      </c>
      <c r="D398" s="37">
        <v>11</v>
      </c>
      <c r="E398" s="3">
        <f t="shared" si="27"/>
        <v>0.3235294117647059</v>
      </c>
      <c r="F398" s="4" t="s">
        <v>384</v>
      </c>
      <c r="H398" s="35" t="s">
        <v>1113</v>
      </c>
    </row>
    <row r="399" spans="1:8" ht="15" customHeight="1" x14ac:dyDescent="0.2">
      <c r="A399" s="1">
        <v>2021</v>
      </c>
      <c r="B399" s="8" t="s">
        <v>1071</v>
      </c>
      <c r="C399" s="37">
        <v>33</v>
      </c>
      <c r="D399" s="37">
        <v>18</v>
      </c>
      <c r="E399" s="3">
        <f t="shared" si="27"/>
        <v>0.54545454545454541</v>
      </c>
      <c r="F399" s="4" t="s">
        <v>384</v>
      </c>
      <c r="H399" s="90"/>
    </row>
    <row r="400" spans="1:8" ht="15" customHeight="1" x14ac:dyDescent="0.2">
      <c r="A400" s="1">
        <v>2021</v>
      </c>
      <c r="B400" s="8" t="s">
        <v>725</v>
      </c>
      <c r="C400" s="37">
        <v>38</v>
      </c>
      <c r="D400" s="37">
        <v>10</v>
      </c>
      <c r="E400" s="3">
        <f t="shared" si="27"/>
        <v>0.26315789473684209</v>
      </c>
      <c r="F400" s="4" t="s">
        <v>384</v>
      </c>
    </row>
    <row r="401" spans="1:8" ht="15" customHeight="1" x14ac:dyDescent="0.2">
      <c r="A401" s="1">
        <v>2021</v>
      </c>
      <c r="B401" s="8" t="s">
        <v>47</v>
      </c>
      <c r="C401" s="37">
        <v>49</v>
      </c>
      <c r="D401" s="37">
        <v>18</v>
      </c>
      <c r="E401" s="3">
        <f t="shared" si="27"/>
        <v>0.36734693877551022</v>
      </c>
      <c r="F401" s="4" t="s">
        <v>384</v>
      </c>
    </row>
    <row r="402" spans="1:8" ht="15" customHeight="1" x14ac:dyDescent="0.2">
      <c r="A402" s="1">
        <v>2021</v>
      </c>
      <c r="B402" s="8" t="s">
        <v>627</v>
      </c>
      <c r="C402" s="37">
        <v>114</v>
      </c>
      <c r="D402" s="37">
        <v>36</v>
      </c>
      <c r="E402" s="3">
        <f t="shared" si="27"/>
        <v>0.31578947368421051</v>
      </c>
      <c r="F402" s="4" t="s">
        <v>384</v>
      </c>
    </row>
    <row r="403" spans="1:8" ht="15" customHeight="1" x14ac:dyDescent="0.2">
      <c r="A403" s="1">
        <v>2021</v>
      </c>
      <c r="B403" s="8" t="s">
        <v>841</v>
      </c>
      <c r="C403" s="37">
        <v>26</v>
      </c>
      <c r="D403" s="37">
        <v>13</v>
      </c>
      <c r="E403" s="3">
        <f t="shared" si="27"/>
        <v>0.5</v>
      </c>
      <c r="F403" s="4" t="s">
        <v>384</v>
      </c>
    </row>
    <row r="404" spans="1:8" ht="15" customHeight="1" x14ac:dyDescent="0.2">
      <c r="A404" s="1">
        <v>2021</v>
      </c>
      <c r="B404" s="8" t="s">
        <v>467</v>
      </c>
      <c r="C404" s="37">
        <v>65</v>
      </c>
      <c r="D404" s="37">
        <v>22</v>
      </c>
      <c r="E404" s="3">
        <f t="shared" si="27"/>
        <v>0.33846153846153848</v>
      </c>
      <c r="F404" s="4" t="s">
        <v>384</v>
      </c>
    </row>
    <row r="405" spans="1:8" ht="15" customHeight="1" x14ac:dyDescent="0.2">
      <c r="A405" s="1">
        <v>2021</v>
      </c>
      <c r="B405" s="8" t="s">
        <v>688</v>
      </c>
      <c r="C405" s="37">
        <v>7</v>
      </c>
      <c r="D405" s="37">
        <v>5</v>
      </c>
      <c r="E405" s="3">
        <f t="shared" si="27"/>
        <v>0.7142857142857143</v>
      </c>
      <c r="F405" s="4" t="s">
        <v>384</v>
      </c>
      <c r="H405" s="35" t="s">
        <v>1141</v>
      </c>
    </row>
    <row r="406" spans="1:8" ht="15" customHeight="1" x14ac:dyDescent="0.2">
      <c r="A406" s="1">
        <v>2021</v>
      </c>
      <c r="B406" s="8" t="s">
        <v>1072</v>
      </c>
      <c r="C406" s="37">
        <v>67</v>
      </c>
      <c r="D406" s="37">
        <v>30</v>
      </c>
      <c r="E406" s="3">
        <f t="shared" si="27"/>
        <v>0.44776119402985076</v>
      </c>
      <c r="F406" s="4" t="s">
        <v>384</v>
      </c>
    </row>
    <row r="407" spans="1:8" ht="15" customHeight="1" x14ac:dyDescent="0.2">
      <c r="A407" s="1">
        <v>2021</v>
      </c>
      <c r="B407" s="8" t="s">
        <v>1073</v>
      </c>
      <c r="C407" s="37">
        <v>49</v>
      </c>
      <c r="D407" s="37">
        <v>20</v>
      </c>
      <c r="E407" s="3">
        <f t="shared" si="27"/>
        <v>0.40816326530612246</v>
      </c>
      <c r="F407" s="4" t="s">
        <v>384</v>
      </c>
    </row>
    <row r="408" spans="1:8" ht="15" customHeight="1" x14ac:dyDescent="0.2">
      <c r="A408" s="1">
        <v>2021</v>
      </c>
      <c r="B408" s="8" t="s">
        <v>1074</v>
      </c>
      <c r="C408" s="37">
        <v>68</v>
      </c>
      <c r="D408" s="37">
        <v>8</v>
      </c>
      <c r="E408" s="3">
        <f t="shared" si="27"/>
        <v>0.11764705882352941</v>
      </c>
      <c r="F408" s="4" t="s">
        <v>384</v>
      </c>
    </row>
    <row r="409" spans="1:8" ht="15" customHeight="1" x14ac:dyDescent="0.2">
      <c r="A409" s="1">
        <v>2021</v>
      </c>
      <c r="B409" s="8" t="s">
        <v>1075</v>
      </c>
      <c r="C409" s="37">
        <v>56</v>
      </c>
      <c r="D409" s="37">
        <v>17</v>
      </c>
      <c r="E409" s="3">
        <f t="shared" si="27"/>
        <v>0.30357142857142855</v>
      </c>
      <c r="F409" s="4" t="s">
        <v>384</v>
      </c>
    </row>
    <row r="410" spans="1:8" ht="15" customHeight="1" x14ac:dyDescent="0.2">
      <c r="A410" s="1">
        <v>2021</v>
      </c>
      <c r="B410" s="8" t="s">
        <v>1076</v>
      </c>
      <c r="C410" s="37">
        <v>76</v>
      </c>
      <c r="D410" s="37">
        <v>36</v>
      </c>
      <c r="E410" s="3">
        <f t="shared" si="27"/>
        <v>0.47368421052631576</v>
      </c>
      <c r="F410" s="4" t="s">
        <v>384</v>
      </c>
    </row>
    <row r="411" spans="1:8" ht="15" customHeight="1" x14ac:dyDescent="0.2">
      <c r="A411" s="1">
        <v>2021</v>
      </c>
      <c r="B411" s="8" t="s">
        <v>361</v>
      </c>
      <c r="C411" s="37">
        <v>66</v>
      </c>
      <c r="D411" s="37">
        <v>32</v>
      </c>
      <c r="E411" s="3">
        <f t="shared" si="27"/>
        <v>0.48484848484848486</v>
      </c>
      <c r="F411" s="4" t="s">
        <v>384</v>
      </c>
      <c r="H411" s="35" t="s">
        <v>1142</v>
      </c>
    </row>
    <row r="412" spans="1:8" ht="15" customHeight="1" x14ac:dyDescent="0.2">
      <c r="A412" s="1">
        <v>2021</v>
      </c>
      <c r="B412" s="49" t="s">
        <v>1108</v>
      </c>
      <c r="C412" s="37">
        <v>19</v>
      </c>
      <c r="D412" s="37">
        <v>8</v>
      </c>
      <c r="E412" s="3">
        <f t="shared" si="27"/>
        <v>0.42105263157894735</v>
      </c>
      <c r="F412" s="4" t="s">
        <v>384</v>
      </c>
      <c r="H412" s="35" t="s">
        <v>1133</v>
      </c>
    </row>
    <row r="413" spans="1:8" ht="15" customHeight="1" x14ac:dyDescent="0.2">
      <c r="A413" s="1">
        <v>2021</v>
      </c>
      <c r="B413" s="49" t="s">
        <v>1109</v>
      </c>
      <c r="C413" s="37">
        <v>10</v>
      </c>
      <c r="D413" s="37">
        <v>2</v>
      </c>
      <c r="E413" s="3">
        <f t="shared" si="27"/>
        <v>0.2</v>
      </c>
      <c r="F413" s="4" t="s">
        <v>384</v>
      </c>
      <c r="H413" s="35" t="s">
        <v>1134</v>
      </c>
    </row>
    <row r="414" spans="1:8" ht="15" customHeight="1" x14ac:dyDescent="0.2">
      <c r="A414" s="1">
        <v>2021</v>
      </c>
      <c r="B414" s="49" t="s">
        <v>1110</v>
      </c>
      <c r="C414" s="37">
        <v>72</v>
      </c>
      <c r="D414" s="37">
        <v>39</v>
      </c>
      <c r="E414" s="3">
        <f t="shared" si="27"/>
        <v>0.54166666666666663</v>
      </c>
      <c r="F414" s="4" t="s">
        <v>384</v>
      </c>
    </row>
    <row r="415" spans="1:8" ht="15" customHeight="1" x14ac:dyDescent="0.2">
      <c r="A415" s="1">
        <v>2021</v>
      </c>
      <c r="B415" s="49" t="s">
        <v>1111</v>
      </c>
      <c r="C415" s="37">
        <v>57</v>
      </c>
      <c r="D415" s="37">
        <v>13</v>
      </c>
      <c r="E415" s="3">
        <f t="shared" si="27"/>
        <v>0.22807017543859648</v>
      </c>
      <c r="F415" s="4" t="s">
        <v>384</v>
      </c>
      <c r="H415" s="35" t="s">
        <v>1113</v>
      </c>
    </row>
    <row r="416" spans="1:8" ht="15" customHeight="1" x14ac:dyDescent="0.2">
      <c r="A416" s="1">
        <v>2021</v>
      </c>
      <c r="B416" s="49" t="s">
        <v>1112</v>
      </c>
      <c r="C416" s="37">
        <v>22</v>
      </c>
      <c r="D416" s="37">
        <v>10</v>
      </c>
      <c r="E416" s="3">
        <f t="shared" si="27"/>
        <v>0.45454545454545453</v>
      </c>
      <c r="F416" s="4" t="s">
        <v>384</v>
      </c>
      <c r="H416" s="35" t="s">
        <v>1143</v>
      </c>
    </row>
    <row r="417" spans="1:8" ht="15" customHeight="1" x14ac:dyDescent="0.2">
      <c r="A417" s="1"/>
      <c r="B417" s="8"/>
      <c r="C417" s="37"/>
      <c r="D417" s="37"/>
      <c r="E417" s="3"/>
    </row>
    <row r="418" spans="1:8" ht="15" customHeight="1" x14ac:dyDescent="0.2">
      <c r="A418" s="1">
        <v>2021</v>
      </c>
      <c r="B418" s="8" t="s">
        <v>1077</v>
      </c>
      <c r="C418" s="37">
        <v>111</v>
      </c>
      <c r="D418" s="37">
        <v>24</v>
      </c>
      <c r="E418" s="3">
        <f t="shared" si="27"/>
        <v>0.21621621621621623</v>
      </c>
      <c r="F418" s="10" t="s">
        <v>250</v>
      </c>
    </row>
    <row r="419" spans="1:8" ht="15" customHeight="1" x14ac:dyDescent="0.2">
      <c r="A419" s="1">
        <v>2021</v>
      </c>
      <c r="B419" s="8" t="s">
        <v>1078</v>
      </c>
      <c r="C419" s="37">
        <v>75</v>
      </c>
      <c r="D419" s="37">
        <v>24</v>
      </c>
      <c r="E419" s="3">
        <f t="shared" si="27"/>
        <v>0.32</v>
      </c>
      <c r="F419" s="10" t="s">
        <v>250</v>
      </c>
      <c r="H419" s="35" t="s">
        <v>886</v>
      </c>
    </row>
    <row r="420" spans="1:8" ht="15" customHeight="1" x14ac:dyDescent="0.2">
      <c r="A420" s="1">
        <v>2021</v>
      </c>
      <c r="B420" s="8" t="s">
        <v>1079</v>
      </c>
      <c r="C420" s="37">
        <v>66</v>
      </c>
      <c r="D420" s="37">
        <v>20</v>
      </c>
      <c r="E420" s="3">
        <f t="shared" si="27"/>
        <v>0.30303030303030304</v>
      </c>
      <c r="F420" s="10" t="s">
        <v>250</v>
      </c>
      <c r="H420" s="89"/>
    </row>
    <row r="421" spans="1:8" ht="15" customHeight="1" x14ac:dyDescent="0.2">
      <c r="A421" s="1">
        <v>2021</v>
      </c>
      <c r="B421" s="8" t="s">
        <v>1080</v>
      </c>
      <c r="C421" s="37">
        <v>13</v>
      </c>
      <c r="D421" s="37">
        <v>4</v>
      </c>
      <c r="E421" s="3">
        <f t="shared" si="27"/>
        <v>0.30769230769230771</v>
      </c>
      <c r="F421" s="10" t="s">
        <v>250</v>
      </c>
      <c r="H421" s="89"/>
    </row>
    <row r="422" spans="1:8" ht="15" customHeight="1" x14ac:dyDescent="0.2">
      <c r="A422" s="1">
        <v>2021</v>
      </c>
      <c r="B422" s="4" t="s">
        <v>1081</v>
      </c>
      <c r="C422" s="37">
        <v>14</v>
      </c>
      <c r="D422" s="37">
        <v>6</v>
      </c>
      <c r="E422" s="3">
        <f t="shared" si="27"/>
        <v>0.42857142857142855</v>
      </c>
      <c r="F422" s="10" t="s">
        <v>250</v>
      </c>
    </row>
    <row r="423" spans="1:8" ht="15" customHeight="1" x14ac:dyDescent="0.2">
      <c r="A423" s="1">
        <v>2021</v>
      </c>
      <c r="B423" s="4" t="s">
        <v>1082</v>
      </c>
      <c r="C423" s="37">
        <v>14</v>
      </c>
      <c r="D423" s="37">
        <v>5</v>
      </c>
      <c r="E423" s="3">
        <f t="shared" si="27"/>
        <v>0.35714285714285715</v>
      </c>
      <c r="F423" s="10" t="s">
        <v>250</v>
      </c>
    </row>
    <row r="424" spans="1:8" ht="15" customHeight="1" x14ac:dyDescent="0.2">
      <c r="A424" s="1">
        <v>2021</v>
      </c>
      <c r="B424" s="4" t="s">
        <v>1083</v>
      </c>
      <c r="C424" s="37">
        <v>12</v>
      </c>
      <c r="D424" s="37">
        <v>4</v>
      </c>
      <c r="E424" s="3">
        <f t="shared" si="27"/>
        <v>0.33333333333333331</v>
      </c>
      <c r="F424" s="10" t="s">
        <v>250</v>
      </c>
    </row>
    <row r="425" spans="1:8" ht="15" customHeight="1" x14ac:dyDescent="0.2">
      <c r="A425" s="1">
        <v>2021</v>
      </c>
      <c r="B425" s="4" t="s">
        <v>1084</v>
      </c>
      <c r="C425" s="37">
        <v>5</v>
      </c>
      <c r="D425" s="37">
        <v>2</v>
      </c>
      <c r="E425" s="3">
        <f t="shared" si="27"/>
        <v>0.4</v>
      </c>
      <c r="F425" s="10" t="s">
        <v>250</v>
      </c>
    </row>
    <row r="426" spans="1:8" ht="15" customHeight="1" x14ac:dyDescent="0.2">
      <c r="A426" s="1">
        <v>2021</v>
      </c>
      <c r="B426" s="4" t="s">
        <v>1085</v>
      </c>
      <c r="C426" s="37">
        <v>4</v>
      </c>
      <c r="D426" s="37">
        <v>3</v>
      </c>
      <c r="E426" s="3">
        <f t="shared" si="27"/>
        <v>0.75</v>
      </c>
      <c r="F426" s="10" t="s">
        <v>250</v>
      </c>
    </row>
    <row r="427" spans="1:8" ht="15" customHeight="1" x14ac:dyDescent="0.2">
      <c r="A427" s="1">
        <v>2021</v>
      </c>
      <c r="B427" s="4" t="s">
        <v>1086</v>
      </c>
      <c r="C427" s="37">
        <v>10</v>
      </c>
      <c r="D427" s="37">
        <v>3</v>
      </c>
      <c r="E427" s="3">
        <f t="shared" si="27"/>
        <v>0.3</v>
      </c>
      <c r="F427" s="10" t="s">
        <v>250</v>
      </c>
    </row>
    <row r="428" spans="1:8" ht="15" customHeight="1" x14ac:dyDescent="0.2">
      <c r="A428" s="1">
        <v>2021</v>
      </c>
      <c r="B428" s="4" t="s">
        <v>1087</v>
      </c>
      <c r="C428" s="37">
        <v>14</v>
      </c>
      <c r="D428" s="37">
        <v>6</v>
      </c>
      <c r="E428" s="3">
        <f t="shared" si="27"/>
        <v>0.42857142857142855</v>
      </c>
      <c r="F428" s="10" t="s">
        <v>250</v>
      </c>
    </row>
    <row r="429" spans="1:8" ht="15" customHeight="1" x14ac:dyDescent="0.2">
      <c r="A429" s="1">
        <v>2021</v>
      </c>
      <c r="B429" s="4" t="s">
        <v>1088</v>
      </c>
      <c r="C429" s="37">
        <v>13</v>
      </c>
      <c r="D429" s="37">
        <v>7</v>
      </c>
      <c r="E429" s="3">
        <f t="shared" si="27"/>
        <v>0.53846153846153844</v>
      </c>
      <c r="F429" s="10" t="s">
        <v>250</v>
      </c>
    </row>
    <row r="430" spans="1:8" ht="15" customHeight="1" x14ac:dyDescent="0.2">
      <c r="A430" s="1">
        <v>2021</v>
      </c>
      <c r="B430" s="4" t="s">
        <v>1102</v>
      </c>
      <c r="C430" s="37">
        <v>47</v>
      </c>
      <c r="D430" s="37">
        <v>47</v>
      </c>
      <c r="E430" s="3" t="s">
        <v>309</v>
      </c>
      <c r="F430" s="10" t="s">
        <v>250</v>
      </c>
    </row>
    <row r="431" spans="1:8" ht="15" customHeight="1" x14ac:dyDescent="0.2">
      <c r="A431" s="1">
        <v>2021</v>
      </c>
      <c r="B431" s="4" t="s">
        <v>1103</v>
      </c>
      <c r="C431" s="37">
        <v>39</v>
      </c>
      <c r="D431" s="37">
        <v>12</v>
      </c>
      <c r="E431" s="3">
        <f t="shared" si="27"/>
        <v>0.30769230769230771</v>
      </c>
      <c r="F431" s="10" t="s">
        <v>250</v>
      </c>
    </row>
    <row r="432" spans="1:8" ht="15" customHeight="1" x14ac:dyDescent="0.2">
      <c r="A432" s="1">
        <v>2021</v>
      </c>
      <c r="B432" s="4" t="s">
        <v>1089</v>
      </c>
      <c r="C432" s="37">
        <v>9</v>
      </c>
      <c r="D432" s="37">
        <v>6</v>
      </c>
      <c r="E432" s="3">
        <f t="shared" si="27"/>
        <v>0.66666666666666663</v>
      </c>
      <c r="F432" s="10" t="s">
        <v>250</v>
      </c>
    </row>
    <row r="433" spans="1:8" ht="15" customHeight="1" x14ac:dyDescent="0.2">
      <c r="A433" s="1">
        <v>2021</v>
      </c>
      <c r="B433" s="4" t="s">
        <v>1090</v>
      </c>
      <c r="C433" s="37">
        <v>1</v>
      </c>
      <c r="D433" s="37">
        <v>1</v>
      </c>
      <c r="E433" s="3">
        <f t="shared" ref="E433:E462" si="28">D433/C433</f>
        <v>1</v>
      </c>
      <c r="F433" s="10" t="s">
        <v>250</v>
      </c>
    </row>
    <row r="434" spans="1:8" ht="15" customHeight="1" x14ac:dyDescent="0.2">
      <c r="A434" s="1"/>
      <c r="B434" s="4"/>
      <c r="C434" s="37"/>
      <c r="D434" s="37"/>
      <c r="E434" s="3"/>
      <c r="F434" s="10"/>
    </row>
    <row r="435" spans="1:8" ht="15" customHeight="1" x14ac:dyDescent="0.2">
      <c r="A435" s="1">
        <v>2021</v>
      </c>
      <c r="B435" s="4" t="s">
        <v>1250</v>
      </c>
      <c r="C435" s="37">
        <v>32</v>
      </c>
      <c r="D435" s="37">
        <v>10</v>
      </c>
      <c r="E435" s="3">
        <f t="shared" si="28"/>
        <v>0.3125</v>
      </c>
      <c r="F435" s="10" t="s">
        <v>58</v>
      </c>
    </row>
    <row r="436" spans="1:8" ht="15" customHeight="1" x14ac:dyDescent="0.2">
      <c r="A436" s="1">
        <v>2021</v>
      </c>
      <c r="B436" s="8" t="s">
        <v>520</v>
      </c>
      <c r="C436" s="37">
        <v>51</v>
      </c>
      <c r="D436" s="37">
        <v>49</v>
      </c>
      <c r="E436" s="3" t="s">
        <v>309</v>
      </c>
      <c r="F436" s="10" t="s">
        <v>58</v>
      </c>
    </row>
    <row r="437" spans="1:8" ht="15" customHeight="1" x14ac:dyDescent="0.2">
      <c r="A437" s="1">
        <v>2021</v>
      </c>
      <c r="B437" s="8" t="s">
        <v>569</v>
      </c>
      <c r="C437" s="37">
        <v>38</v>
      </c>
      <c r="D437" s="37">
        <v>15</v>
      </c>
      <c r="E437" s="3">
        <f t="shared" si="28"/>
        <v>0.39473684210526316</v>
      </c>
      <c r="F437" s="10" t="s">
        <v>58</v>
      </c>
    </row>
    <row r="438" spans="1:8" ht="15" customHeight="1" x14ac:dyDescent="0.2">
      <c r="A438" s="1">
        <v>2021</v>
      </c>
      <c r="B438" s="6" t="s">
        <v>802</v>
      </c>
      <c r="C438" s="37">
        <v>56</v>
      </c>
      <c r="D438" s="37">
        <v>56</v>
      </c>
      <c r="E438" s="3" t="s">
        <v>309</v>
      </c>
      <c r="F438" s="10" t="s">
        <v>58</v>
      </c>
    </row>
    <row r="439" spans="1:8" ht="15" customHeight="1" x14ac:dyDescent="0.2">
      <c r="A439" s="1">
        <v>2021</v>
      </c>
      <c r="B439" s="6" t="s">
        <v>820</v>
      </c>
      <c r="C439" s="37">
        <v>44</v>
      </c>
      <c r="D439" s="37">
        <v>5</v>
      </c>
      <c r="E439" s="3">
        <f t="shared" si="28"/>
        <v>0.11363636363636363</v>
      </c>
      <c r="F439" s="10" t="s">
        <v>58</v>
      </c>
    </row>
    <row r="440" spans="1:8" ht="15" customHeight="1" x14ac:dyDescent="0.2">
      <c r="A440" s="1">
        <v>2021</v>
      </c>
      <c r="B440" s="8" t="s">
        <v>40</v>
      </c>
      <c r="C440" s="37">
        <v>31</v>
      </c>
      <c r="D440" s="37">
        <v>9</v>
      </c>
      <c r="E440" s="3">
        <f t="shared" si="28"/>
        <v>0.29032258064516131</v>
      </c>
      <c r="F440" s="10" t="s">
        <v>58</v>
      </c>
      <c r="H440" s="35" t="s">
        <v>1120</v>
      </c>
    </row>
    <row r="441" spans="1:8" ht="15" customHeight="1" x14ac:dyDescent="0.2">
      <c r="A441" s="1">
        <v>2021</v>
      </c>
      <c r="B441" s="6" t="s">
        <v>1114</v>
      </c>
      <c r="C441" s="37">
        <v>36</v>
      </c>
      <c r="D441" s="37">
        <v>11</v>
      </c>
      <c r="E441" s="3">
        <f t="shared" si="28"/>
        <v>0.30555555555555558</v>
      </c>
      <c r="F441" s="10" t="s">
        <v>58</v>
      </c>
      <c r="H441" s="72" t="s">
        <v>1135</v>
      </c>
    </row>
    <row r="442" spans="1:8" ht="15" customHeight="1" x14ac:dyDescent="0.2">
      <c r="A442" s="1">
        <v>2021</v>
      </c>
      <c r="B442" s="4" t="s">
        <v>1094</v>
      </c>
      <c r="C442" s="37">
        <v>42</v>
      </c>
      <c r="D442" s="37">
        <v>14</v>
      </c>
      <c r="E442" s="3">
        <f t="shared" si="28"/>
        <v>0.33333333333333331</v>
      </c>
      <c r="F442" s="10" t="s">
        <v>58</v>
      </c>
      <c r="H442" s="35" t="s">
        <v>1136</v>
      </c>
    </row>
    <row r="443" spans="1:8" ht="15" customHeight="1" x14ac:dyDescent="0.2">
      <c r="A443" s="1">
        <v>2021</v>
      </c>
      <c r="B443" s="49" t="s">
        <v>819</v>
      </c>
      <c r="C443" s="37">
        <v>64</v>
      </c>
      <c r="D443" s="37">
        <v>17</v>
      </c>
      <c r="E443" s="3">
        <f t="shared" si="28"/>
        <v>0.265625</v>
      </c>
      <c r="F443" s="10" t="s">
        <v>58</v>
      </c>
      <c r="H443" s="35" t="s">
        <v>1137</v>
      </c>
    </row>
    <row r="444" spans="1:8" ht="15" customHeight="1" x14ac:dyDescent="0.2">
      <c r="A444" s="1">
        <v>2021</v>
      </c>
      <c r="B444" s="4" t="s">
        <v>1091</v>
      </c>
      <c r="C444" s="37">
        <v>38</v>
      </c>
      <c r="D444" s="37">
        <v>7</v>
      </c>
      <c r="E444" s="3">
        <f t="shared" si="28"/>
        <v>0.18421052631578946</v>
      </c>
      <c r="F444" s="10" t="s">
        <v>58</v>
      </c>
    </row>
    <row r="445" spans="1:8" ht="15" customHeight="1" x14ac:dyDescent="0.2">
      <c r="A445" s="1">
        <v>2021</v>
      </c>
      <c r="B445" s="4" t="s">
        <v>1093</v>
      </c>
      <c r="C445" s="37">
        <v>27</v>
      </c>
      <c r="D445" s="37">
        <v>9</v>
      </c>
      <c r="E445" s="3">
        <f t="shared" si="28"/>
        <v>0.33333333333333331</v>
      </c>
      <c r="F445" s="10" t="s">
        <v>58</v>
      </c>
      <c r="H445" s="35" t="s">
        <v>1115</v>
      </c>
    </row>
    <row r="446" spans="1:8" ht="15" customHeight="1" x14ac:dyDescent="0.2">
      <c r="A446" s="1">
        <v>2021</v>
      </c>
      <c r="B446" s="48" t="s">
        <v>316</v>
      </c>
      <c r="C446" s="37">
        <v>8</v>
      </c>
      <c r="D446" s="37">
        <v>3</v>
      </c>
      <c r="E446" s="3">
        <f t="shared" si="28"/>
        <v>0.375</v>
      </c>
      <c r="F446" s="10" t="s">
        <v>58</v>
      </c>
    </row>
    <row r="447" spans="1:8" ht="15" customHeight="1" x14ac:dyDescent="0.2">
      <c r="A447" s="1">
        <v>2021</v>
      </c>
      <c r="B447" s="7" t="s">
        <v>578</v>
      </c>
      <c r="C447" s="37">
        <v>46</v>
      </c>
      <c r="D447" s="37">
        <v>43</v>
      </c>
      <c r="E447" s="3" t="s">
        <v>309</v>
      </c>
      <c r="F447" s="10" t="s">
        <v>58</v>
      </c>
    </row>
    <row r="448" spans="1:8" ht="15" customHeight="1" x14ac:dyDescent="0.2">
      <c r="A448" s="1">
        <v>2021</v>
      </c>
      <c r="B448" s="7" t="s">
        <v>585</v>
      </c>
      <c r="C448" s="37">
        <v>35</v>
      </c>
      <c r="D448" s="37">
        <v>7</v>
      </c>
      <c r="E448" s="3">
        <f t="shared" si="28"/>
        <v>0.2</v>
      </c>
      <c r="F448" s="10" t="s">
        <v>58</v>
      </c>
    </row>
    <row r="449" spans="1:8" ht="15" customHeight="1" x14ac:dyDescent="0.2">
      <c r="A449" s="1">
        <v>2021</v>
      </c>
      <c r="B449" s="7" t="s">
        <v>521</v>
      </c>
      <c r="C449" s="37">
        <v>96</v>
      </c>
      <c r="D449" s="37">
        <v>79</v>
      </c>
      <c r="E449" s="3" t="s">
        <v>309</v>
      </c>
      <c r="F449" s="10" t="s">
        <v>58</v>
      </c>
    </row>
    <row r="450" spans="1:8" ht="15" customHeight="1" x14ac:dyDescent="0.2">
      <c r="A450" s="1">
        <v>2021</v>
      </c>
      <c r="B450" s="7" t="s">
        <v>586</v>
      </c>
      <c r="C450" s="37">
        <v>66</v>
      </c>
      <c r="D450" s="37">
        <v>20</v>
      </c>
      <c r="E450" s="3">
        <f t="shared" si="28"/>
        <v>0.30303030303030304</v>
      </c>
      <c r="F450" s="10" t="s">
        <v>58</v>
      </c>
    </row>
    <row r="451" spans="1:8" ht="15" customHeight="1" x14ac:dyDescent="0.2">
      <c r="A451" s="1">
        <v>2021</v>
      </c>
      <c r="B451" s="4" t="s">
        <v>1096</v>
      </c>
      <c r="C451" s="37">
        <v>50</v>
      </c>
      <c r="D451" s="37">
        <v>25</v>
      </c>
      <c r="E451" s="3">
        <f t="shared" si="28"/>
        <v>0.5</v>
      </c>
      <c r="F451" s="10" t="s">
        <v>58</v>
      </c>
      <c r="H451" s="35" t="s">
        <v>1116</v>
      </c>
    </row>
    <row r="452" spans="1:8" ht="15" customHeight="1" x14ac:dyDescent="0.2">
      <c r="A452" s="1">
        <v>2021</v>
      </c>
      <c r="B452" s="7" t="s">
        <v>852</v>
      </c>
      <c r="C452" s="37">
        <v>31</v>
      </c>
      <c r="D452" s="37">
        <v>30</v>
      </c>
      <c r="E452" s="3" t="s">
        <v>309</v>
      </c>
      <c r="F452" s="10" t="s">
        <v>58</v>
      </c>
    </row>
    <row r="453" spans="1:8" ht="15" customHeight="1" x14ac:dyDescent="0.2">
      <c r="A453" s="1">
        <v>2021</v>
      </c>
      <c r="B453" s="7" t="s">
        <v>853</v>
      </c>
      <c r="C453" s="37">
        <v>21</v>
      </c>
      <c r="D453" s="37">
        <v>7</v>
      </c>
      <c r="E453" s="3">
        <f t="shared" si="28"/>
        <v>0.33333333333333331</v>
      </c>
      <c r="F453" s="10" t="s">
        <v>58</v>
      </c>
    </row>
    <row r="454" spans="1:8" ht="15" customHeight="1" x14ac:dyDescent="0.2">
      <c r="A454" s="1">
        <v>2021</v>
      </c>
      <c r="B454" s="7" t="s">
        <v>1249</v>
      </c>
      <c r="C454" s="37">
        <v>48</v>
      </c>
      <c r="D454" s="37">
        <v>9</v>
      </c>
      <c r="E454" s="3">
        <f t="shared" si="28"/>
        <v>0.1875</v>
      </c>
      <c r="F454" s="10" t="s">
        <v>58</v>
      </c>
      <c r="H454" s="35" t="s">
        <v>1251</v>
      </c>
    </row>
    <row r="455" spans="1:8" ht="15" customHeight="1" x14ac:dyDescent="0.2">
      <c r="A455" s="1">
        <v>2021</v>
      </c>
      <c r="B455" s="48" t="s">
        <v>1117</v>
      </c>
      <c r="C455" s="37">
        <v>53</v>
      </c>
      <c r="D455" s="37">
        <v>11</v>
      </c>
      <c r="E455" s="3">
        <f t="shared" si="28"/>
        <v>0.20754716981132076</v>
      </c>
      <c r="F455" s="10" t="s">
        <v>58</v>
      </c>
      <c r="H455" s="35" t="s">
        <v>1138</v>
      </c>
    </row>
    <row r="456" spans="1:8" ht="15" customHeight="1" x14ac:dyDescent="0.2">
      <c r="A456" s="1">
        <v>2021</v>
      </c>
      <c r="B456" s="7" t="s">
        <v>484</v>
      </c>
      <c r="C456" s="37">
        <v>22</v>
      </c>
      <c r="D456" s="37">
        <v>6</v>
      </c>
      <c r="E456" s="3">
        <f t="shared" si="28"/>
        <v>0.27272727272727271</v>
      </c>
      <c r="F456" s="10" t="s">
        <v>58</v>
      </c>
      <c r="H456" s="35" t="s">
        <v>1247</v>
      </c>
    </row>
    <row r="457" spans="1:8" ht="15" customHeight="1" x14ac:dyDescent="0.2">
      <c r="A457" s="1">
        <v>2021</v>
      </c>
      <c r="B457" s="8" t="s">
        <v>10</v>
      </c>
      <c r="C457" s="37">
        <v>10</v>
      </c>
      <c r="D457" s="37">
        <v>5</v>
      </c>
      <c r="E457" s="3">
        <f t="shared" si="28"/>
        <v>0.5</v>
      </c>
      <c r="F457" s="10" t="s">
        <v>58</v>
      </c>
    </row>
    <row r="458" spans="1:8" ht="15" customHeight="1" x14ac:dyDescent="0.2">
      <c r="A458" s="1">
        <v>2021</v>
      </c>
      <c r="B458" s="8" t="s">
        <v>1248</v>
      </c>
      <c r="C458" s="37">
        <v>49</v>
      </c>
      <c r="D458" s="37">
        <v>14</v>
      </c>
      <c r="E458" s="3">
        <f t="shared" si="28"/>
        <v>0.2857142857142857</v>
      </c>
      <c r="F458" s="10" t="s">
        <v>58</v>
      </c>
      <c r="H458" s="35" t="s">
        <v>1252</v>
      </c>
    </row>
    <row r="459" spans="1:8" ht="15" customHeight="1" x14ac:dyDescent="0.2">
      <c r="A459" s="1">
        <v>2021</v>
      </c>
      <c r="B459" s="6" t="s">
        <v>1118</v>
      </c>
      <c r="C459" s="37">
        <v>19</v>
      </c>
      <c r="D459" s="37">
        <v>8</v>
      </c>
      <c r="E459" s="3">
        <f t="shared" si="28"/>
        <v>0.42105263157894735</v>
      </c>
      <c r="F459" s="10" t="s">
        <v>58</v>
      </c>
      <c r="H459" s="35" t="s">
        <v>1139</v>
      </c>
    </row>
    <row r="460" spans="1:8" ht="15" customHeight="1" x14ac:dyDescent="0.2">
      <c r="A460" s="1">
        <v>2021</v>
      </c>
      <c r="B460" s="6" t="s">
        <v>777</v>
      </c>
      <c r="C460" s="37">
        <v>81</v>
      </c>
      <c r="D460" s="37">
        <v>28</v>
      </c>
      <c r="E460" s="3">
        <f t="shared" si="28"/>
        <v>0.34567901234567899</v>
      </c>
      <c r="F460" s="10" t="s">
        <v>58</v>
      </c>
      <c r="H460" s="35" t="s">
        <v>1246</v>
      </c>
    </row>
    <row r="461" spans="1:8" ht="15" customHeight="1" x14ac:dyDescent="0.2">
      <c r="A461" s="1">
        <v>2021</v>
      </c>
      <c r="B461" s="4" t="s">
        <v>1095</v>
      </c>
      <c r="C461" s="37">
        <v>50</v>
      </c>
      <c r="D461" s="37">
        <v>8</v>
      </c>
      <c r="E461" s="3">
        <f t="shared" si="28"/>
        <v>0.16</v>
      </c>
      <c r="F461" s="10" t="s">
        <v>58</v>
      </c>
    </row>
    <row r="462" spans="1:8" ht="15" customHeight="1" x14ac:dyDescent="0.2">
      <c r="A462" s="1">
        <v>2021</v>
      </c>
      <c r="B462" s="4" t="s">
        <v>1092</v>
      </c>
      <c r="C462" s="37">
        <v>23</v>
      </c>
      <c r="D462" s="37">
        <v>11</v>
      </c>
      <c r="E462" s="3">
        <f t="shared" si="28"/>
        <v>0.47826086956521741</v>
      </c>
      <c r="F462" s="10" t="s">
        <v>58</v>
      </c>
    </row>
    <row r="463" spans="1:8" ht="15" customHeight="1" x14ac:dyDescent="0.2">
      <c r="A463" s="1"/>
      <c r="B463" s="4"/>
    </row>
    <row r="465" spans="1:9" s="20" customFormat="1" ht="15" customHeight="1" x14ac:dyDescent="0.2">
      <c r="A465" s="1">
        <v>2020</v>
      </c>
      <c r="B465" s="8" t="s">
        <v>49</v>
      </c>
      <c r="C465" s="37">
        <v>311</v>
      </c>
      <c r="D465" s="37">
        <v>47</v>
      </c>
      <c r="E465" s="39">
        <f>IF(ISNUMBER(D465),D465/C465,"")</f>
        <v>0.15112540192926044</v>
      </c>
      <c r="F465" s="4" t="s">
        <v>299</v>
      </c>
      <c r="G465" s="46">
        <v>155</v>
      </c>
      <c r="H465" s="50" t="s">
        <v>1034</v>
      </c>
      <c r="I465" s="10"/>
    </row>
    <row r="466" spans="1:9" s="20" customFormat="1" ht="15" customHeight="1" x14ac:dyDescent="0.2">
      <c r="A466" s="1">
        <v>2020</v>
      </c>
      <c r="B466" s="2" t="s">
        <v>259</v>
      </c>
      <c r="C466" s="37">
        <v>169</v>
      </c>
      <c r="D466" s="37">
        <v>44</v>
      </c>
      <c r="E466" s="39">
        <f t="shared" ref="E466:E531" si="29">IF(ISNUMBER(D466),D466/C466,"")</f>
        <v>0.26035502958579881</v>
      </c>
      <c r="F466" s="4" t="s">
        <v>299</v>
      </c>
      <c r="G466" s="17"/>
      <c r="H466" s="50"/>
      <c r="I466" s="10"/>
    </row>
    <row r="467" spans="1:9" s="20" customFormat="1" ht="15" customHeight="1" x14ac:dyDescent="0.2">
      <c r="A467" s="1">
        <v>2020</v>
      </c>
      <c r="B467" s="48" t="s">
        <v>898</v>
      </c>
      <c r="C467" s="37" t="s">
        <v>911</v>
      </c>
      <c r="D467" s="37" t="s">
        <v>911</v>
      </c>
      <c r="E467" s="37" t="s">
        <v>911</v>
      </c>
      <c r="F467" s="4" t="s">
        <v>299</v>
      </c>
      <c r="G467" s="17"/>
      <c r="H467" s="50" t="s">
        <v>828</v>
      </c>
      <c r="I467" s="10"/>
    </row>
    <row r="468" spans="1:9" s="20" customFormat="1" ht="15" customHeight="1" x14ac:dyDescent="0.2">
      <c r="A468" s="1">
        <v>2020</v>
      </c>
      <c r="B468" s="8" t="s">
        <v>981</v>
      </c>
      <c r="C468" s="52">
        <v>127</v>
      </c>
      <c r="D468" s="52">
        <v>44</v>
      </c>
      <c r="E468" s="39">
        <f t="shared" si="29"/>
        <v>0.34645669291338582</v>
      </c>
      <c r="F468" s="4" t="s">
        <v>299</v>
      </c>
      <c r="G468" s="17"/>
      <c r="H468" s="67"/>
      <c r="I468" s="10"/>
    </row>
    <row r="469" spans="1:9" s="20" customFormat="1" ht="15" customHeight="1" x14ac:dyDescent="0.2">
      <c r="A469" s="1">
        <v>2020</v>
      </c>
      <c r="B469" s="8" t="s">
        <v>982</v>
      </c>
      <c r="C469" s="37">
        <v>87</v>
      </c>
      <c r="D469" s="37">
        <v>36</v>
      </c>
      <c r="E469" s="39">
        <f t="shared" si="29"/>
        <v>0.41379310344827586</v>
      </c>
      <c r="F469" s="4" t="s">
        <v>299</v>
      </c>
      <c r="G469" s="17"/>
      <c r="H469" s="67" t="s">
        <v>1056</v>
      </c>
      <c r="I469" s="10"/>
    </row>
    <row r="470" spans="1:9" s="20" customFormat="1" ht="15" customHeight="1" x14ac:dyDescent="0.2">
      <c r="A470" s="1">
        <v>2020</v>
      </c>
      <c r="B470" s="8" t="s">
        <v>654</v>
      </c>
      <c r="C470" s="37" t="s">
        <v>911</v>
      </c>
      <c r="D470" s="37" t="s">
        <v>911</v>
      </c>
      <c r="E470" s="37" t="s">
        <v>911</v>
      </c>
      <c r="F470" s="4" t="s">
        <v>299</v>
      </c>
      <c r="G470" s="17"/>
      <c r="H470" s="50" t="s">
        <v>828</v>
      </c>
      <c r="I470" s="10"/>
    </row>
    <row r="471" spans="1:9" s="20" customFormat="1" ht="15" customHeight="1" x14ac:dyDescent="0.2">
      <c r="A471" s="1">
        <v>2020</v>
      </c>
      <c r="B471" s="8" t="s">
        <v>983</v>
      </c>
      <c r="C471" s="37">
        <v>16</v>
      </c>
      <c r="D471" s="37">
        <v>3</v>
      </c>
      <c r="E471" s="39">
        <f t="shared" si="29"/>
        <v>0.1875</v>
      </c>
      <c r="F471" s="4" t="s">
        <v>299</v>
      </c>
      <c r="G471" s="17"/>
      <c r="H471" s="50"/>
      <c r="I471" s="10"/>
    </row>
    <row r="472" spans="1:9" s="20" customFormat="1" ht="15" customHeight="1" x14ac:dyDescent="0.2">
      <c r="A472" s="1">
        <v>2020</v>
      </c>
      <c r="B472" s="8" t="s">
        <v>984</v>
      </c>
      <c r="C472" s="53">
        <v>196</v>
      </c>
      <c r="D472" s="37">
        <v>84</v>
      </c>
      <c r="E472" s="39">
        <f t="shared" si="29"/>
        <v>0.42857142857142855</v>
      </c>
      <c r="F472" s="4" t="s">
        <v>299</v>
      </c>
      <c r="G472" s="17"/>
      <c r="H472" s="67" t="s">
        <v>1055</v>
      </c>
      <c r="I472" s="10"/>
    </row>
    <row r="473" spans="1:9" s="20" customFormat="1" ht="15" customHeight="1" x14ac:dyDescent="0.2">
      <c r="A473" s="1">
        <v>2020</v>
      </c>
      <c r="B473" s="8" t="s">
        <v>985</v>
      </c>
      <c r="C473" s="37">
        <v>146</v>
      </c>
      <c r="D473" s="37">
        <v>62</v>
      </c>
      <c r="E473" s="39">
        <f t="shared" si="29"/>
        <v>0.42465753424657532</v>
      </c>
      <c r="F473" s="4" t="s">
        <v>299</v>
      </c>
      <c r="G473" s="17"/>
      <c r="H473" s="67"/>
      <c r="I473" s="10"/>
    </row>
    <row r="474" spans="1:9" s="20" customFormat="1" ht="15" customHeight="1" x14ac:dyDescent="0.2">
      <c r="A474" s="1">
        <v>2020</v>
      </c>
      <c r="B474" s="8" t="s">
        <v>986</v>
      </c>
      <c r="C474" s="63">
        <v>112</v>
      </c>
      <c r="D474" s="63">
        <v>81</v>
      </c>
      <c r="E474" s="39">
        <f t="shared" si="29"/>
        <v>0.7232142857142857</v>
      </c>
      <c r="F474" s="4" t="s">
        <v>299</v>
      </c>
      <c r="G474" s="17"/>
      <c r="H474" s="67"/>
      <c r="I474" s="10"/>
    </row>
    <row r="475" spans="1:9" s="20" customFormat="1" ht="15" customHeight="1" x14ac:dyDescent="0.2">
      <c r="A475" s="1">
        <v>2020</v>
      </c>
      <c r="B475" s="49" t="s">
        <v>740</v>
      </c>
      <c r="C475" s="37">
        <v>0</v>
      </c>
      <c r="D475" s="37">
        <v>0</v>
      </c>
      <c r="E475" s="39" t="s">
        <v>309</v>
      </c>
      <c r="F475" s="4" t="s">
        <v>299</v>
      </c>
      <c r="G475" s="17"/>
      <c r="H475" s="50"/>
      <c r="I475" s="10"/>
    </row>
    <row r="476" spans="1:9" s="20" customFormat="1" ht="15" customHeight="1" x14ac:dyDescent="0.2">
      <c r="A476" s="1">
        <v>2020</v>
      </c>
      <c r="B476" s="8" t="s">
        <v>464</v>
      </c>
      <c r="C476" s="37">
        <v>22</v>
      </c>
      <c r="D476" s="37">
        <v>4</v>
      </c>
      <c r="E476" s="39">
        <f t="shared" si="29"/>
        <v>0.18181818181818182</v>
      </c>
      <c r="F476" s="4" t="s">
        <v>299</v>
      </c>
      <c r="G476" s="17"/>
      <c r="H476" s="50"/>
      <c r="I476" s="10"/>
    </row>
    <row r="477" spans="1:9" s="20" customFormat="1" ht="15" customHeight="1" x14ac:dyDescent="0.2">
      <c r="A477" s="1">
        <v>2020</v>
      </c>
      <c r="B477" s="8" t="s">
        <v>800</v>
      </c>
      <c r="C477" s="37">
        <v>16</v>
      </c>
      <c r="D477" s="37">
        <v>6</v>
      </c>
      <c r="E477" s="39">
        <f t="shared" si="29"/>
        <v>0.375</v>
      </c>
      <c r="F477" s="4" t="s">
        <v>299</v>
      </c>
      <c r="G477" s="17"/>
      <c r="H477" s="50"/>
      <c r="I477" s="10"/>
    </row>
    <row r="478" spans="1:9" s="20" customFormat="1" ht="15" customHeight="1" x14ac:dyDescent="0.2">
      <c r="A478" s="1">
        <v>2020</v>
      </c>
      <c r="B478" s="8" t="s">
        <v>987</v>
      </c>
      <c r="C478" s="37">
        <v>24</v>
      </c>
      <c r="D478" s="37">
        <v>4</v>
      </c>
      <c r="E478" s="39">
        <f t="shared" si="29"/>
        <v>0.16666666666666666</v>
      </c>
      <c r="F478" s="4" t="s">
        <v>299</v>
      </c>
      <c r="G478" s="17"/>
      <c r="H478" s="50"/>
      <c r="I478" s="10"/>
    </row>
    <row r="479" spans="1:9" s="20" customFormat="1" ht="15" customHeight="1" x14ac:dyDescent="0.2">
      <c r="A479" s="1">
        <v>2020</v>
      </c>
      <c r="B479" s="8" t="s">
        <v>988</v>
      </c>
      <c r="C479" s="37">
        <v>31</v>
      </c>
      <c r="D479" s="37">
        <v>28</v>
      </c>
      <c r="E479" s="39" t="s">
        <v>309</v>
      </c>
      <c r="F479" s="4" t="s">
        <v>299</v>
      </c>
      <c r="G479" s="17"/>
      <c r="H479" s="50" t="s">
        <v>990</v>
      </c>
      <c r="I479" s="10"/>
    </row>
    <row r="480" spans="1:9" s="20" customFormat="1" ht="15" customHeight="1" x14ac:dyDescent="0.2">
      <c r="A480" s="1">
        <v>2020</v>
      </c>
      <c r="B480" s="8" t="s">
        <v>989</v>
      </c>
      <c r="C480" s="37">
        <v>25</v>
      </c>
      <c r="D480" s="37">
        <v>8</v>
      </c>
      <c r="E480" s="39">
        <f t="shared" si="29"/>
        <v>0.32</v>
      </c>
      <c r="F480" s="4" t="s">
        <v>299</v>
      </c>
      <c r="G480" s="17"/>
      <c r="H480" s="50"/>
      <c r="I480" s="10"/>
    </row>
    <row r="481" spans="1:9" s="20" customFormat="1" ht="15" customHeight="1" x14ac:dyDescent="0.2">
      <c r="A481" s="1"/>
      <c r="B481" s="8"/>
      <c r="C481" s="37"/>
      <c r="D481" s="48"/>
      <c r="E481" s="39"/>
      <c r="F481" s="4"/>
      <c r="G481" s="17"/>
      <c r="H481" s="50"/>
      <c r="I481" s="10"/>
    </row>
    <row r="482" spans="1:9" s="20" customFormat="1" ht="15" customHeight="1" x14ac:dyDescent="0.2">
      <c r="A482" s="1">
        <v>2020</v>
      </c>
      <c r="B482" s="8" t="s">
        <v>1006</v>
      </c>
      <c r="C482" s="37">
        <v>104</v>
      </c>
      <c r="D482" s="37">
        <v>104</v>
      </c>
      <c r="E482" s="39" t="s">
        <v>309</v>
      </c>
      <c r="F482" s="4" t="s">
        <v>1097</v>
      </c>
      <c r="G482" s="17"/>
      <c r="H482" s="50"/>
      <c r="I482" s="10"/>
    </row>
    <row r="483" spans="1:9" s="20" customFormat="1" ht="15" customHeight="1" x14ac:dyDescent="0.2">
      <c r="A483" s="1">
        <v>2020</v>
      </c>
      <c r="B483" s="8" t="s">
        <v>1007</v>
      </c>
      <c r="C483" s="37">
        <v>83</v>
      </c>
      <c r="D483" s="37">
        <v>15</v>
      </c>
      <c r="E483" s="3">
        <f t="shared" si="29"/>
        <v>0.18072289156626506</v>
      </c>
      <c r="F483" s="4" t="s">
        <v>1097</v>
      </c>
      <c r="G483" s="17"/>
      <c r="H483" s="50" t="s">
        <v>796</v>
      </c>
      <c r="I483" s="10"/>
    </row>
    <row r="484" spans="1:9" s="20" customFormat="1" ht="15" customHeight="1" x14ac:dyDescent="0.2">
      <c r="A484" s="1">
        <v>2020</v>
      </c>
      <c r="B484" s="8" t="s">
        <v>1070</v>
      </c>
      <c r="C484" s="37">
        <v>34</v>
      </c>
      <c r="D484" s="37">
        <v>5</v>
      </c>
      <c r="E484" s="3">
        <f t="shared" si="29"/>
        <v>0.14705882352941177</v>
      </c>
      <c r="F484" s="4" t="s">
        <v>1097</v>
      </c>
      <c r="G484" s="17"/>
      <c r="H484" s="50" t="s">
        <v>1098</v>
      </c>
      <c r="I484" s="10"/>
    </row>
    <row r="485" spans="1:9" s="20" customFormat="1" ht="15" customHeight="1" x14ac:dyDescent="0.2">
      <c r="A485" s="1">
        <v>2020</v>
      </c>
      <c r="B485" s="8" t="s">
        <v>1100</v>
      </c>
      <c r="C485" s="37">
        <v>15</v>
      </c>
      <c r="D485" s="37">
        <v>2</v>
      </c>
      <c r="E485" s="3">
        <f t="shared" si="29"/>
        <v>0.13333333333333333</v>
      </c>
      <c r="F485" s="4" t="s">
        <v>1097</v>
      </c>
      <c r="G485" s="17"/>
      <c r="H485" s="50" t="s">
        <v>1099</v>
      </c>
      <c r="I485" s="10"/>
    </row>
    <row r="486" spans="1:9" s="20" customFormat="1" ht="15" customHeight="1" x14ac:dyDescent="0.2">
      <c r="A486" s="1"/>
      <c r="B486" s="8"/>
      <c r="C486" s="37"/>
      <c r="D486" s="48"/>
      <c r="E486" s="3" t="str">
        <f t="shared" si="29"/>
        <v/>
      </c>
      <c r="F486" s="4"/>
      <c r="G486" s="17"/>
      <c r="H486" s="50"/>
      <c r="I486" s="10"/>
    </row>
    <row r="487" spans="1:9" s="20" customFormat="1" ht="15" customHeight="1" x14ac:dyDescent="0.2">
      <c r="A487" s="1">
        <v>2020</v>
      </c>
      <c r="B487" s="8" t="s">
        <v>991</v>
      </c>
      <c r="C487" s="1">
        <v>66</v>
      </c>
      <c r="D487" s="1">
        <v>13</v>
      </c>
      <c r="E487" s="3">
        <f t="shared" si="29"/>
        <v>0.19696969696969696</v>
      </c>
      <c r="F487" s="4" t="s">
        <v>384</v>
      </c>
      <c r="G487" s="17"/>
      <c r="H487" s="50"/>
      <c r="I487" s="10"/>
    </row>
    <row r="488" spans="1:9" s="20" customFormat="1" ht="15" customHeight="1" x14ac:dyDescent="0.2">
      <c r="A488" s="1">
        <v>2020</v>
      </c>
      <c r="B488" s="8" t="s">
        <v>61</v>
      </c>
      <c r="C488" s="1">
        <v>76</v>
      </c>
      <c r="D488" s="1">
        <v>17</v>
      </c>
      <c r="E488" s="3">
        <f t="shared" si="29"/>
        <v>0.22368421052631579</v>
      </c>
      <c r="F488" s="4" t="s">
        <v>384</v>
      </c>
      <c r="G488" s="17"/>
      <c r="H488" s="50" t="s">
        <v>1003</v>
      </c>
      <c r="I488" s="10"/>
    </row>
    <row r="489" spans="1:9" s="20" customFormat="1" ht="15" customHeight="1" x14ac:dyDescent="0.2">
      <c r="A489" s="1">
        <v>2020</v>
      </c>
      <c r="B489" s="8" t="s">
        <v>251</v>
      </c>
      <c r="C489" s="1">
        <v>103</v>
      </c>
      <c r="D489" s="1">
        <v>24</v>
      </c>
      <c r="E489" s="3">
        <f t="shared" si="29"/>
        <v>0.23300970873786409</v>
      </c>
      <c r="F489" s="4" t="s">
        <v>384</v>
      </c>
      <c r="G489" s="17"/>
      <c r="H489" s="50" t="s">
        <v>1048</v>
      </c>
      <c r="I489" s="10"/>
    </row>
    <row r="490" spans="1:9" s="20" customFormat="1" ht="15" customHeight="1" x14ac:dyDescent="0.2">
      <c r="A490" s="1">
        <v>2020</v>
      </c>
      <c r="B490" s="8" t="s">
        <v>357</v>
      </c>
      <c r="C490" s="1">
        <v>55</v>
      </c>
      <c r="D490" s="1">
        <v>17</v>
      </c>
      <c r="E490" s="3">
        <f t="shared" si="29"/>
        <v>0.30909090909090908</v>
      </c>
      <c r="F490" s="4" t="s">
        <v>384</v>
      </c>
      <c r="G490" s="17"/>
      <c r="H490" s="50"/>
      <c r="I490" s="10"/>
    </row>
    <row r="491" spans="1:9" s="20" customFormat="1" ht="15" customHeight="1" x14ac:dyDescent="0.2">
      <c r="A491" s="1">
        <v>2020</v>
      </c>
      <c r="B491" s="8" t="s">
        <v>323</v>
      </c>
      <c r="C491" s="1">
        <v>114</v>
      </c>
      <c r="D491" s="1">
        <v>13</v>
      </c>
      <c r="E491" s="3">
        <f t="shared" si="29"/>
        <v>0.11403508771929824</v>
      </c>
      <c r="F491" s="4" t="s">
        <v>384</v>
      </c>
      <c r="G491" s="17"/>
      <c r="H491" s="50"/>
      <c r="I491" s="10"/>
    </row>
    <row r="492" spans="1:9" s="20" customFormat="1" ht="15" customHeight="1" x14ac:dyDescent="0.2">
      <c r="A492" s="1">
        <v>2020</v>
      </c>
      <c r="B492" s="8" t="s">
        <v>992</v>
      </c>
      <c r="C492" s="1">
        <v>40</v>
      </c>
      <c r="D492" s="1">
        <v>18</v>
      </c>
      <c r="E492" s="3">
        <f t="shared" si="29"/>
        <v>0.45</v>
      </c>
      <c r="F492" s="4" t="s">
        <v>384</v>
      </c>
      <c r="G492" s="17"/>
      <c r="H492" s="50"/>
      <c r="I492" s="10"/>
    </row>
    <row r="493" spans="1:9" s="20" customFormat="1" ht="15" customHeight="1" x14ac:dyDescent="0.2">
      <c r="A493" s="1">
        <v>2020</v>
      </c>
      <c r="B493" s="8" t="s">
        <v>143</v>
      </c>
      <c r="C493" s="1">
        <v>41</v>
      </c>
      <c r="D493" s="1">
        <v>9</v>
      </c>
      <c r="E493" s="3">
        <f t="shared" si="29"/>
        <v>0.21951219512195122</v>
      </c>
      <c r="F493" s="4" t="s">
        <v>384</v>
      </c>
      <c r="G493" s="17"/>
      <c r="H493" s="50"/>
      <c r="I493" s="10"/>
    </row>
    <row r="494" spans="1:9" s="20" customFormat="1" ht="15" customHeight="1" x14ac:dyDescent="0.2">
      <c r="A494" s="1">
        <v>2020</v>
      </c>
      <c r="B494" s="8" t="s">
        <v>602</v>
      </c>
      <c r="C494" s="1">
        <v>2</v>
      </c>
      <c r="D494" s="1">
        <v>1</v>
      </c>
      <c r="E494" s="3">
        <f t="shared" si="29"/>
        <v>0.5</v>
      </c>
      <c r="F494" s="4" t="s">
        <v>384</v>
      </c>
      <c r="G494" s="17"/>
      <c r="H494" s="50"/>
      <c r="I494" s="10"/>
    </row>
    <row r="495" spans="1:9" s="20" customFormat="1" ht="15" customHeight="1" x14ac:dyDescent="0.2">
      <c r="A495" s="1">
        <v>2020</v>
      </c>
      <c r="B495" s="8" t="s">
        <v>197</v>
      </c>
      <c r="C495" s="1">
        <v>38</v>
      </c>
      <c r="D495" s="1">
        <v>17</v>
      </c>
      <c r="E495" s="3">
        <f t="shared" si="29"/>
        <v>0.44736842105263158</v>
      </c>
      <c r="F495" s="4" t="s">
        <v>384</v>
      </c>
      <c r="G495" s="17"/>
      <c r="H495" s="50"/>
      <c r="I495" s="10"/>
    </row>
    <row r="496" spans="1:9" s="20" customFormat="1" ht="15" customHeight="1" x14ac:dyDescent="0.2">
      <c r="A496" s="1">
        <v>2020</v>
      </c>
      <c r="B496" s="8" t="s">
        <v>993</v>
      </c>
      <c r="C496" s="1">
        <v>175</v>
      </c>
      <c r="D496" s="1">
        <v>34</v>
      </c>
      <c r="E496" s="3">
        <f t="shared" si="29"/>
        <v>0.19428571428571428</v>
      </c>
      <c r="F496" s="4" t="s">
        <v>384</v>
      </c>
      <c r="G496" s="17"/>
      <c r="H496" s="50"/>
      <c r="I496" s="10"/>
    </row>
    <row r="497" spans="1:9" s="20" customFormat="1" ht="15" customHeight="1" x14ac:dyDescent="0.2">
      <c r="A497" s="1">
        <v>2020</v>
      </c>
      <c r="B497" s="8" t="s">
        <v>202</v>
      </c>
      <c r="C497" s="1">
        <v>80</v>
      </c>
      <c r="D497" s="1">
        <v>18</v>
      </c>
      <c r="E497" s="3">
        <f t="shared" si="29"/>
        <v>0.22500000000000001</v>
      </c>
      <c r="F497" s="4" t="s">
        <v>384</v>
      </c>
      <c r="G497" s="17"/>
      <c r="H497" s="50"/>
      <c r="I497" s="10"/>
    </row>
    <row r="498" spans="1:9" s="20" customFormat="1" ht="15" customHeight="1" x14ac:dyDescent="0.2">
      <c r="A498" s="1">
        <v>2020</v>
      </c>
      <c r="B498" s="8" t="s">
        <v>446</v>
      </c>
      <c r="C498" s="1">
        <v>21</v>
      </c>
      <c r="D498" s="1">
        <v>15</v>
      </c>
      <c r="E498" s="3">
        <f t="shared" si="29"/>
        <v>0.7142857142857143</v>
      </c>
      <c r="F498" s="4" t="s">
        <v>384</v>
      </c>
      <c r="G498" s="17"/>
      <c r="H498" s="50"/>
      <c r="I498" s="10"/>
    </row>
    <row r="499" spans="1:9" s="20" customFormat="1" ht="15" customHeight="1" x14ac:dyDescent="0.2">
      <c r="A499" s="1">
        <v>2020</v>
      </c>
      <c r="B499" s="8" t="s">
        <v>163</v>
      </c>
      <c r="C499" s="1">
        <v>11</v>
      </c>
      <c r="D499" s="1">
        <v>3</v>
      </c>
      <c r="E499" s="3">
        <f t="shared" si="29"/>
        <v>0.27272727272727271</v>
      </c>
      <c r="F499" s="4" t="s">
        <v>384</v>
      </c>
      <c r="G499" s="17"/>
      <c r="H499" s="50" t="s">
        <v>1004</v>
      </c>
      <c r="I499" s="10"/>
    </row>
    <row r="500" spans="1:9" s="20" customFormat="1" ht="15" customHeight="1" x14ac:dyDescent="0.2">
      <c r="A500" s="1">
        <v>2020</v>
      </c>
      <c r="B500" s="8" t="s">
        <v>541</v>
      </c>
      <c r="C500" s="1">
        <v>91</v>
      </c>
      <c r="D500" s="1">
        <v>31</v>
      </c>
      <c r="E500" s="3">
        <f t="shared" si="29"/>
        <v>0.34065934065934067</v>
      </c>
      <c r="F500" s="4" t="s">
        <v>384</v>
      </c>
      <c r="G500" s="17"/>
      <c r="H500" s="50"/>
      <c r="I500" s="10"/>
    </row>
    <row r="501" spans="1:9" s="20" customFormat="1" ht="15" customHeight="1" x14ac:dyDescent="0.2">
      <c r="A501" s="1">
        <v>2020</v>
      </c>
      <c r="B501" s="8" t="s">
        <v>253</v>
      </c>
      <c r="C501" s="1">
        <v>48</v>
      </c>
      <c r="D501" s="1">
        <v>11</v>
      </c>
      <c r="E501" s="3">
        <f t="shared" si="29"/>
        <v>0.22916666666666666</v>
      </c>
      <c r="F501" s="4" t="s">
        <v>384</v>
      </c>
      <c r="G501" s="17"/>
      <c r="H501" s="50"/>
      <c r="I501" s="10"/>
    </row>
    <row r="502" spans="1:9" s="20" customFormat="1" ht="15" customHeight="1" x14ac:dyDescent="0.2">
      <c r="A502" s="1">
        <v>2020</v>
      </c>
      <c r="B502" s="8" t="s">
        <v>994</v>
      </c>
      <c r="C502" s="1">
        <v>62</v>
      </c>
      <c r="D502" s="1">
        <v>15</v>
      </c>
      <c r="E502" s="3">
        <f t="shared" si="29"/>
        <v>0.24193548387096775</v>
      </c>
      <c r="F502" s="4" t="s">
        <v>384</v>
      </c>
      <c r="G502" s="17"/>
      <c r="H502" s="50" t="s">
        <v>1049</v>
      </c>
      <c r="I502" s="10"/>
    </row>
    <row r="503" spans="1:9" s="20" customFormat="1" ht="15" customHeight="1" x14ac:dyDescent="0.2">
      <c r="A503" s="1">
        <v>2020</v>
      </c>
      <c r="B503" s="8" t="s">
        <v>995</v>
      </c>
      <c r="C503" s="1">
        <v>46</v>
      </c>
      <c r="D503" s="1">
        <v>14</v>
      </c>
      <c r="E503" s="3">
        <f t="shared" si="29"/>
        <v>0.30434782608695654</v>
      </c>
      <c r="F503" s="4" t="s">
        <v>384</v>
      </c>
      <c r="G503" s="17"/>
      <c r="H503" s="50"/>
      <c r="I503" s="10"/>
    </row>
    <row r="504" spans="1:9" s="20" customFormat="1" ht="15" customHeight="1" x14ac:dyDescent="0.2">
      <c r="A504" s="1">
        <v>2020</v>
      </c>
      <c r="B504" s="8" t="s">
        <v>688</v>
      </c>
      <c r="C504" s="9">
        <v>48</v>
      </c>
      <c r="D504" s="1">
        <v>21</v>
      </c>
      <c r="E504" s="3">
        <f t="shared" si="29"/>
        <v>0.4375</v>
      </c>
      <c r="F504" s="4" t="s">
        <v>384</v>
      </c>
      <c r="G504" s="17"/>
      <c r="H504" s="50" t="s">
        <v>1005</v>
      </c>
      <c r="I504" s="10"/>
    </row>
    <row r="505" spans="1:9" s="20" customFormat="1" ht="15" customHeight="1" x14ac:dyDescent="0.2">
      <c r="A505" s="1">
        <v>2020</v>
      </c>
      <c r="B505" s="8" t="s">
        <v>87</v>
      </c>
      <c r="C505" s="1">
        <v>30</v>
      </c>
      <c r="D505" s="1">
        <v>6</v>
      </c>
      <c r="E505" s="3">
        <f t="shared" si="29"/>
        <v>0.2</v>
      </c>
      <c r="F505" s="4" t="s">
        <v>384</v>
      </c>
      <c r="G505" s="17"/>
      <c r="H505" s="50"/>
      <c r="I505" s="10"/>
    </row>
    <row r="506" spans="1:9" s="20" customFormat="1" ht="15" customHeight="1" x14ac:dyDescent="0.2">
      <c r="A506" s="1">
        <v>2020</v>
      </c>
      <c r="B506" s="8" t="s">
        <v>538</v>
      </c>
      <c r="C506" s="1">
        <v>238</v>
      </c>
      <c r="D506" s="1">
        <v>45</v>
      </c>
      <c r="E506" s="3">
        <f t="shared" si="29"/>
        <v>0.18907563025210083</v>
      </c>
      <c r="F506" s="4" t="s">
        <v>384</v>
      </c>
      <c r="G506" s="17"/>
      <c r="H506" s="50" t="s">
        <v>1050</v>
      </c>
      <c r="I506" s="10"/>
    </row>
    <row r="507" spans="1:9" s="20" customFormat="1" ht="15" customHeight="1" x14ac:dyDescent="0.2">
      <c r="A507" s="1">
        <v>2020</v>
      </c>
      <c r="B507" s="8" t="s">
        <v>996</v>
      </c>
      <c r="C507" s="1">
        <v>227</v>
      </c>
      <c r="D507" s="1">
        <v>51</v>
      </c>
      <c r="E507" s="3">
        <f t="shared" si="29"/>
        <v>0.22466960352422907</v>
      </c>
      <c r="F507" s="4" t="s">
        <v>384</v>
      </c>
      <c r="H507" s="11" t="s">
        <v>1047</v>
      </c>
      <c r="I507" s="10"/>
    </row>
    <row r="508" spans="1:9" s="20" customFormat="1" ht="15" customHeight="1" x14ac:dyDescent="0.2">
      <c r="A508" s="1">
        <v>2020</v>
      </c>
      <c r="B508" s="8" t="s">
        <v>997</v>
      </c>
      <c r="C508" s="1">
        <v>24</v>
      </c>
      <c r="D508" s="1">
        <v>10</v>
      </c>
      <c r="E508" s="3">
        <f t="shared" si="29"/>
        <v>0.41666666666666669</v>
      </c>
      <c r="F508" s="4" t="s">
        <v>384</v>
      </c>
      <c r="G508" s="17"/>
      <c r="H508" s="50"/>
      <c r="I508" s="10"/>
    </row>
    <row r="509" spans="1:9" s="20" customFormat="1" ht="15" customHeight="1" x14ac:dyDescent="0.2">
      <c r="A509" s="1">
        <v>2020</v>
      </c>
      <c r="B509" s="8" t="s">
        <v>665</v>
      </c>
      <c r="C509" s="1">
        <v>58</v>
      </c>
      <c r="D509" s="1">
        <v>14</v>
      </c>
      <c r="E509" s="3">
        <f t="shared" si="29"/>
        <v>0.2413793103448276</v>
      </c>
      <c r="F509" s="4" t="s">
        <v>384</v>
      </c>
      <c r="G509" s="17"/>
      <c r="H509" s="50"/>
      <c r="I509" s="10"/>
    </row>
    <row r="510" spans="1:9" s="20" customFormat="1" ht="15" customHeight="1" x14ac:dyDescent="0.2">
      <c r="A510" s="1">
        <v>2020</v>
      </c>
      <c r="B510" s="8" t="s">
        <v>998</v>
      </c>
      <c r="C510" s="1">
        <v>28</v>
      </c>
      <c r="D510" s="1">
        <v>13</v>
      </c>
      <c r="E510" s="3">
        <f t="shared" si="29"/>
        <v>0.4642857142857143</v>
      </c>
      <c r="F510" s="4" t="s">
        <v>384</v>
      </c>
      <c r="G510" s="17"/>
      <c r="H510" s="50"/>
      <c r="I510" s="10"/>
    </row>
    <row r="511" spans="1:9" s="20" customFormat="1" ht="15" customHeight="1" x14ac:dyDescent="0.2">
      <c r="A511" s="1">
        <v>2020</v>
      </c>
      <c r="B511" s="8" t="s">
        <v>735</v>
      </c>
      <c r="C511" s="1">
        <v>67</v>
      </c>
      <c r="D511" s="1">
        <v>8</v>
      </c>
      <c r="E511" s="3">
        <f t="shared" si="29"/>
        <v>0.11940298507462686</v>
      </c>
      <c r="F511" s="4" t="s">
        <v>384</v>
      </c>
      <c r="G511" s="17"/>
      <c r="H511" s="50"/>
      <c r="I511" s="10"/>
    </row>
    <row r="512" spans="1:9" s="20" customFormat="1" ht="15" customHeight="1" x14ac:dyDescent="0.2">
      <c r="A512" s="1">
        <v>2020</v>
      </c>
      <c r="B512" s="8" t="s">
        <v>999</v>
      </c>
      <c r="C512" s="1">
        <v>135</v>
      </c>
      <c r="D512" s="1">
        <v>25</v>
      </c>
      <c r="E512" s="3">
        <f t="shared" si="29"/>
        <v>0.18518518518518517</v>
      </c>
      <c r="F512" s="4" t="s">
        <v>384</v>
      </c>
      <c r="G512" s="17"/>
      <c r="H512" s="50"/>
      <c r="I512" s="10"/>
    </row>
    <row r="513" spans="1:9" s="20" customFormat="1" ht="15" customHeight="1" x14ac:dyDescent="0.2">
      <c r="A513" s="1">
        <v>2020</v>
      </c>
      <c r="B513" s="8" t="s">
        <v>70</v>
      </c>
      <c r="C513" s="1">
        <v>71</v>
      </c>
      <c r="D513" s="1">
        <v>12</v>
      </c>
      <c r="E513" s="3">
        <f t="shared" si="29"/>
        <v>0.16901408450704225</v>
      </c>
      <c r="F513" s="4" t="s">
        <v>384</v>
      </c>
      <c r="G513" s="17"/>
      <c r="H513" s="50"/>
      <c r="I513" s="10"/>
    </row>
    <row r="514" spans="1:9" s="20" customFormat="1" ht="15" customHeight="1" x14ac:dyDescent="0.2">
      <c r="A514" s="1">
        <v>2020</v>
      </c>
      <c r="B514" s="8" t="s">
        <v>790</v>
      </c>
      <c r="C514" s="1">
        <v>13</v>
      </c>
      <c r="D514" s="1">
        <v>3</v>
      </c>
      <c r="E514" s="3">
        <f t="shared" si="29"/>
        <v>0.23076923076923078</v>
      </c>
      <c r="F514" s="4" t="s">
        <v>384</v>
      </c>
      <c r="G514" s="17"/>
      <c r="H514" s="50"/>
      <c r="I514" s="10"/>
    </row>
    <row r="515" spans="1:9" s="20" customFormat="1" ht="15" customHeight="1" x14ac:dyDescent="0.2">
      <c r="A515" s="1">
        <v>2020</v>
      </c>
      <c r="B515" s="8" t="s">
        <v>605</v>
      </c>
      <c r="C515" s="1">
        <v>9</v>
      </c>
      <c r="D515" s="1">
        <v>8</v>
      </c>
      <c r="E515" s="3">
        <f t="shared" si="29"/>
        <v>0.88888888888888884</v>
      </c>
      <c r="F515" s="4" t="s">
        <v>384</v>
      </c>
      <c r="G515" s="17"/>
      <c r="H515" s="50"/>
      <c r="I515" s="10"/>
    </row>
    <row r="516" spans="1:9" s="20" customFormat="1" ht="15" customHeight="1" x14ac:dyDescent="0.2">
      <c r="A516" s="1">
        <v>2020</v>
      </c>
      <c r="B516" s="8" t="s">
        <v>1000</v>
      </c>
      <c r="C516" s="1">
        <v>19</v>
      </c>
      <c r="D516" s="1">
        <v>11</v>
      </c>
      <c r="E516" s="3">
        <f t="shared" si="29"/>
        <v>0.57894736842105265</v>
      </c>
      <c r="F516" s="4" t="s">
        <v>384</v>
      </c>
      <c r="G516" s="17"/>
      <c r="H516" s="50"/>
      <c r="I516" s="10"/>
    </row>
    <row r="517" spans="1:9" s="20" customFormat="1" ht="15" customHeight="1" x14ac:dyDescent="0.2">
      <c r="A517" s="1">
        <v>2020</v>
      </c>
      <c r="B517" s="8" t="s">
        <v>1001</v>
      </c>
      <c r="C517" s="1">
        <v>32</v>
      </c>
      <c r="D517" s="1">
        <v>19</v>
      </c>
      <c r="E517" s="3">
        <f t="shared" si="29"/>
        <v>0.59375</v>
      </c>
      <c r="F517" s="4" t="s">
        <v>384</v>
      </c>
      <c r="G517" s="17"/>
      <c r="H517" s="50"/>
      <c r="I517" s="10"/>
    </row>
    <row r="518" spans="1:9" s="20" customFormat="1" ht="15" customHeight="1" x14ac:dyDescent="0.2">
      <c r="A518" s="1">
        <v>2020</v>
      </c>
      <c r="B518" s="8" t="s">
        <v>1002</v>
      </c>
      <c r="C518" s="1">
        <v>32</v>
      </c>
      <c r="D518" s="1">
        <v>25</v>
      </c>
      <c r="E518" s="3">
        <f t="shared" si="29"/>
        <v>0.78125</v>
      </c>
      <c r="F518" s="4" t="s">
        <v>384</v>
      </c>
      <c r="G518" s="17"/>
      <c r="H518" s="50" t="s">
        <v>886</v>
      </c>
      <c r="I518" s="10"/>
    </row>
    <row r="519" spans="1:9" s="20" customFormat="1" ht="15" customHeight="1" x14ac:dyDescent="0.2">
      <c r="A519" s="1"/>
      <c r="B519" s="8"/>
      <c r="C519" s="37"/>
      <c r="D519" s="48"/>
      <c r="E519" s="3" t="str">
        <f t="shared" si="29"/>
        <v/>
      </c>
      <c r="F519" s="4"/>
      <c r="G519" s="17"/>
      <c r="H519" s="50"/>
      <c r="I519" s="10"/>
    </row>
    <row r="520" spans="1:9" s="20" customFormat="1" ht="15" customHeight="1" x14ac:dyDescent="0.2">
      <c r="A520" s="1">
        <v>2020</v>
      </c>
      <c r="B520" s="4" t="s">
        <v>561</v>
      </c>
      <c r="C520" s="37">
        <v>134</v>
      </c>
      <c r="D520" s="37">
        <v>132</v>
      </c>
      <c r="E520" s="39" t="s">
        <v>309</v>
      </c>
      <c r="F520" s="10" t="s">
        <v>250</v>
      </c>
      <c r="G520" s="17"/>
      <c r="H520" s="50" t="s">
        <v>1012</v>
      </c>
      <c r="I520" s="10"/>
    </row>
    <row r="521" spans="1:9" s="20" customFormat="1" ht="15" customHeight="1" x14ac:dyDescent="0.2">
      <c r="A521" s="1">
        <v>2020</v>
      </c>
      <c r="B521" s="8" t="s">
        <v>567</v>
      </c>
      <c r="C521" s="37">
        <v>118</v>
      </c>
      <c r="D521" s="37">
        <v>41</v>
      </c>
      <c r="E521" s="3">
        <f t="shared" si="29"/>
        <v>0.34745762711864409</v>
      </c>
      <c r="F521" s="10" t="s">
        <v>250</v>
      </c>
      <c r="G521" s="17"/>
      <c r="H521" s="50"/>
      <c r="I521" s="10"/>
    </row>
    <row r="522" spans="1:9" s="20" customFormat="1" ht="15" customHeight="1" x14ac:dyDescent="0.2">
      <c r="A522" s="1">
        <v>2020</v>
      </c>
      <c r="B522" s="48" t="s">
        <v>903</v>
      </c>
      <c r="C522" s="37">
        <v>139</v>
      </c>
      <c r="D522" s="37">
        <v>139</v>
      </c>
      <c r="E522" s="39" t="s">
        <v>309</v>
      </c>
      <c r="F522" s="10" t="s">
        <v>250</v>
      </c>
      <c r="G522" s="17"/>
      <c r="H522" s="50"/>
      <c r="I522" s="10"/>
    </row>
    <row r="523" spans="1:9" s="20" customFormat="1" ht="15" customHeight="1" x14ac:dyDescent="0.2">
      <c r="A523" s="1">
        <v>2020</v>
      </c>
      <c r="B523" s="48" t="s">
        <v>904</v>
      </c>
      <c r="C523" s="37">
        <v>119</v>
      </c>
      <c r="D523" s="37">
        <v>29</v>
      </c>
      <c r="E523" s="3">
        <f t="shared" si="29"/>
        <v>0.24369747899159663</v>
      </c>
      <c r="F523" s="10" t="s">
        <v>250</v>
      </c>
      <c r="G523" s="17"/>
      <c r="H523" s="50" t="s">
        <v>1013</v>
      </c>
      <c r="I523" s="10"/>
    </row>
    <row r="524" spans="1:9" s="20" customFormat="1" ht="15" customHeight="1" x14ac:dyDescent="0.2">
      <c r="A524" s="1">
        <v>2020</v>
      </c>
      <c r="B524" s="8" t="s">
        <v>1010</v>
      </c>
      <c r="C524" s="37">
        <v>68</v>
      </c>
      <c r="D524" s="37">
        <v>68</v>
      </c>
      <c r="E524" s="39" t="s">
        <v>309</v>
      </c>
      <c r="F524" s="10" t="s">
        <v>250</v>
      </c>
      <c r="G524" s="17"/>
      <c r="I524" s="10"/>
    </row>
    <row r="525" spans="1:9" s="20" customFormat="1" ht="15" customHeight="1" x14ac:dyDescent="0.2">
      <c r="A525" s="1">
        <v>2020</v>
      </c>
      <c r="B525" s="8" t="s">
        <v>1011</v>
      </c>
      <c r="C525" s="37">
        <v>61</v>
      </c>
      <c r="D525" s="37">
        <v>26</v>
      </c>
      <c r="E525" s="3">
        <f t="shared" si="29"/>
        <v>0.42622950819672129</v>
      </c>
      <c r="F525" s="10" t="s">
        <v>250</v>
      </c>
      <c r="G525" s="17"/>
      <c r="H525" s="50" t="s">
        <v>1044</v>
      </c>
      <c r="I525" s="10"/>
    </row>
    <row r="526" spans="1:9" s="20" customFormat="1" ht="15" customHeight="1" x14ac:dyDescent="0.2">
      <c r="A526" s="1">
        <v>2020</v>
      </c>
      <c r="B526" s="8" t="s">
        <v>942</v>
      </c>
      <c r="C526" s="37">
        <v>38</v>
      </c>
      <c r="D526" s="37">
        <v>37</v>
      </c>
      <c r="E526" s="39" t="s">
        <v>309</v>
      </c>
      <c r="F526" s="10" t="s">
        <v>250</v>
      </c>
      <c r="G526" s="17"/>
      <c r="H526" s="50"/>
      <c r="I526" s="10"/>
    </row>
    <row r="527" spans="1:9" s="20" customFormat="1" ht="15" customHeight="1" x14ac:dyDescent="0.2">
      <c r="A527" s="1">
        <v>2020</v>
      </c>
      <c r="B527" s="8" t="s">
        <v>943</v>
      </c>
      <c r="C527" s="37">
        <v>33</v>
      </c>
      <c r="D527" s="37">
        <v>9</v>
      </c>
      <c r="E527" s="3">
        <f t="shared" si="29"/>
        <v>0.27272727272727271</v>
      </c>
      <c r="F527" s="10" t="s">
        <v>250</v>
      </c>
      <c r="G527" s="17"/>
      <c r="H527" s="50"/>
      <c r="I527" s="10"/>
    </row>
    <row r="528" spans="1:9" s="20" customFormat="1" ht="15" customHeight="1" x14ac:dyDescent="0.2">
      <c r="A528" s="1">
        <v>2020</v>
      </c>
      <c r="B528" s="8" t="s">
        <v>709</v>
      </c>
      <c r="C528" s="37">
        <v>31</v>
      </c>
      <c r="D528" s="37">
        <v>15</v>
      </c>
      <c r="E528" s="3">
        <f t="shared" si="29"/>
        <v>0.4838709677419355</v>
      </c>
      <c r="F528" s="10" t="s">
        <v>250</v>
      </c>
      <c r="G528" s="17"/>
      <c r="H528" s="50" t="s">
        <v>835</v>
      </c>
      <c r="I528" s="10"/>
    </row>
    <row r="529" spans="1:9" s="20" customFormat="1" ht="15" customHeight="1" x14ac:dyDescent="0.2">
      <c r="A529" s="1">
        <v>2020</v>
      </c>
      <c r="B529" s="8" t="s">
        <v>1008</v>
      </c>
      <c r="C529" s="37">
        <v>13</v>
      </c>
      <c r="D529" s="37">
        <v>7</v>
      </c>
      <c r="E529" s="3">
        <f t="shared" si="29"/>
        <v>0.53846153846153844</v>
      </c>
      <c r="F529" s="10" t="s">
        <v>250</v>
      </c>
      <c r="G529" s="17"/>
      <c r="H529" s="50"/>
      <c r="I529" s="10"/>
    </row>
    <row r="530" spans="1:9" s="20" customFormat="1" ht="15" customHeight="1" x14ac:dyDescent="0.2">
      <c r="A530" s="1">
        <v>2020</v>
      </c>
      <c r="B530" s="8" t="s">
        <v>1009</v>
      </c>
      <c r="C530" s="37">
        <v>12</v>
      </c>
      <c r="D530" s="37">
        <v>5</v>
      </c>
      <c r="E530" s="3">
        <f t="shared" si="29"/>
        <v>0.41666666666666669</v>
      </c>
      <c r="F530" s="10" t="s">
        <v>250</v>
      </c>
      <c r="G530" s="17"/>
      <c r="H530" s="50"/>
      <c r="I530" s="10"/>
    </row>
    <row r="531" spans="1:9" s="20" customFormat="1" ht="15" customHeight="1" x14ac:dyDescent="0.2">
      <c r="A531" s="1">
        <v>2020</v>
      </c>
      <c r="B531" s="8" t="s">
        <v>944</v>
      </c>
      <c r="C531" s="37">
        <v>16</v>
      </c>
      <c r="D531" s="37">
        <v>2</v>
      </c>
      <c r="E531" s="3">
        <f t="shared" si="29"/>
        <v>0.125</v>
      </c>
      <c r="F531" s="10" t="s">
        <v>250</v>
      </c>
      <c r="G531" s="17"/>
      <c r="H531" s="68"/>
      <c r="I531" s="10"/>
    </row>
    <row r="532" spans="1:9" s="20" customFormat="1" ht="15" customHeight="1" x14ac:dyDescent="0.2">
      <c r="A532" s="1">
        <v>2020</v>
      </c>
      <c r="B532" s="8" t="s">
        <v>821</v>
      </c>
      <c r="C532" s="37">
        <v>20</v>
      </c>
      <c r="D532" s="37">
        <v>20</v>
      </c>
      <c r="E532" s="39" t="s">
        <v>309</v>
      </c>
      <c r="F532" s="10" t="s">
        <v>250</v>
      </c>
      <c r="G532" s="17"/>
      <c r="H532" s="50"/>
      <c r="I532" s="10"/>
    </row>
    <row r="533" spans="1:9" s="20" customFormat="1" ht="15" customHeight="1" x14ac:dyDescent="0.2">
      <c r="A533" s="1">
        <v>2020</v>
      </c>
      <c r="B533" s="8" t="s">
        <v>831</v>
      </c>
      <c r="C533" s="37">
        <v>17</v>
      </c>
      <c r="D533" s="37">
        <v>9</v>
      </c>
      <c r="E533" s="3">
        <f t="shared" ref="E533" si="30">IF(ISNUMBER(D533),D533/C533,"")</f>
        <v>0.52941176470588236</v>
      </c>
      <c r="F533" s="10" t="s">
        <v>250</v>
      </c>
      <c r="G533" s="17"/>
      <c r="H533" s="50"/>
      <c r="I533" s="10"/>
    </row>
    <row r="534" spans="1:9" s="20" customFormat="1" ht="15" customHeight="1" x14ac:dyDescent="0.2">
      <c r="A534" s="1">
        <v>2020</v>
      </c>
      <c r="B534" s="8" t="s">
        <v>751</v>
      </c>
      <c r="C534" s="37">
        <v>14</v>
      </c>
      <c r="D534" s="37">
        <v>14</v>
      </c>
      <c r="E534" s="39" t="s">
        <v>309</v>
      </c>
      <c r="F534" s="10" t="s">
        <v>250</v>
      </c>
      <c r="G534" s="17"/>
      <c r="H534" s="50"/>
      <c r="I534" s="10"/>
    </row>
    <row r="535" spans="1:9" s="20" customFormat="1" ht="15" customHeight="1" x14ac:dyDescent="0.2">
      <c r="A535" s="1">
        <v>2020</v>
      </c>
      <c r="B535" s="8" t="s">
        <v>753</v>
      </c>
      <c r="C535" s="37">
        <v>12</v>
      </c>
      <c r="D535" s="37">
        <v>3</v>
      </c>
      <c r="E535" s="3">
        <f t="shared" ref="E535" si="31">IF(ISNUMBER(D535),D535/C535,"")</f>
        <v>0.25</v>
      </c>
      <c r="F535" s="10" t="s">
        <v>250</v>
      </c>
      <c r="G535" s="17"/>
      <c r="H535" s="50" t="s">
        <v>1022</v>
      </c>
      <c r="I535" s="10"/>
    </row>
    <row r="536" spans="1:9" s="20" customFormat="1" ht="15" customHeight="1" x14ac:dyDescent="0.2">
      <c r="A536" s="1">
        <v>2020</v>
      </c>
      <c r="B536" s="8" t="s">
        <v>1014</v>
      </c>
      <c r="C536" s="37">
        <v>68</v>
      </c>
      <c r="D536" s="37">
        <v>67</v>
      </c>
      <c r="E536" s="39" t="s">
        <v>309</v>
      </c>
      <c r="F536" s="10" t="s">
        <v>250</v>
      </c>
      <c r="G536" s="17"/>
      <c r="H536" s="50"/>
      <c r="I536" s="10"/>
    </row>
    <row r="537" spans="1:9" s="20" customFormat="1" ht="15" customHeight="1" x14ac:dyDescent="0.2">
      <c r="A537" s="1">
        <v>2020</v>
      </c>
      <c r="B537" s="8" t="s">
        <v>1018</v>
      </c>
      <c r="C537" s="37">
        <v>54</v>
      </c>
      <c r="D537" s="37">
        <v>14</v>
      </c>
      <c r="E537" s="3">
        <f t="shared" ref="E537:E585" si="32">IF(ISNUMBER(D537),D537/C537,"")</f>
        <v>0.25925925925925924</v>
      </c>
      <c r="F537" s="10" t="s">
        <v>250</v>
      </c>
      <c r="G537" s="17"/>
      <c r="H537" s="50"/>
      <c r="I537" s="10"/>
    </row>
    <row r="538" spans="1:9" s="20" customFormat="1" ht="15" customHeight="1" x14ac:dyDescent="0.2">
      <c r="A538" s="1">
        <v>2020</v>
      </c>
      <c r="B538" s="8" t="s">
        <v>1015</v>
      </c>
      <c r="C538" s="9">
        <v>36</v>
      </c>
      <c r="D538" s="9">
        <v>36</v>
      </c>
      <c r="E538" s="39" t="s">
        <v>309</v>
      </c>
      <c r="F538" s="10" t="s">
        <v>250</v>
      </c>
      <c r="G538" s="17"/>
      <c r="I538" s="10"/>
    </row>
    <row r="539" spans="1:9" s="20" customFormat="1" ht="15" customHeight="1" x14ac:dyDescent="0.2">
      <c r="A539" s="1">
        <v>2020</v>
      </c>
      <c r="B539" s="8" t="s">
        <v>1019</v>
      </c>
      <c r="C539" s="37">
        <v>32</v>
      </c>
      <c r="D539" s="37">
        <v>14</v>
      </c>
      <c r="E539" s="3">
        <f t="shared" si="32"/>
        <v>0.4375</v>
      </c>
      <c r="F539" s="10" t="s">
        <v>250</v>
      </c>
      <c r="G539" s="17"/>
      <c r="H539" s="68"/>
      <c r="I539" s="10"/>
    </row>
    <row r="540" spans="1:9" s="20" customFormat="1" ht="15" customHeight="1" x14ac:dyDescent="0.2">
      <c r="A540" s="1">
        <v>2020</v>
      </c>
      <c r="B540" s="8" t="s">
        <v>1016</v>
      </c>
      <c r="C540" s="37">
        <v>46</v>
      </c>
      <c r="D540" s="37">
        <v>46</v>
      </c>
      <c r="E540" s="39" t="s">
        <v>309</v>
      </c>
      <c r="F540" s="10" t="s">
        <v>250</v>
      </c>
      <c r="G540" s="17"/>
      <c r="I540" s="10"/>
    </row>
    <row r="541" spans="1:9" s="20" customFormat="1" ht="15" customHeight="1" x14ac:dyDescent="0.2">
      <c r="A541" s="1">
        <v>2020</v>
      </c>
      <c r="B541" s="8" t="s">
        <v>1020</v>
      </c>
      <c r="C541" s="37">
        <v>37</v>
      </c>
      <c r="D541" s="37">
        <v>14</v>
      </c>
      <c r="E541" s="3">
        <f t="shared" si="32"/>
        <v>0.3783783783783784</v>
      </c>
      <c r="F541" s="10" t="s">
        <v>250</v>
      </c>
      <c r="G541" s="17"/>
      <c r="H541" s="68" t="s">
        <v>1051</v>
      </c>
      <c r="I541" s="10"/>
    </row>
    <row r="542" spans="1:9" s="20" customFormat="1" ht="15" customHeight="1" x14ac:dyDescent="0.2">
      <c r="A542" s="1">
        <v>2020</v>
      </c>
      <c r="B542" s="8" t="s">
        <v>1017</v>
      </c>
      <c r="C542" s="37">
        <v>12</v>
      </c>
      <c r="D542" s="37">
        <v>11</v>
      </c>
      <c r="E542" s="39" t="s">
        <v>309</v>
      </c>
      <c r="F542" s="10" t="s">
        <v>250</v>
      </c>
      <c r="G542" s="17"/>
      <c r="H542" s="50"/>
      <c r="I542" s="10"/>
    </row>
    <row r="543" spans="1:9" s="20" customFormat="1" ht="15" customHeight="1" x14ac:dyDescent="0.2">
      <c r="A543" s="1">
        <v>2020</v>
      </c>
      <c r="B543" s="8" t="s">
        <v>1021</v>
      </c>
      <c r="C543" s="37">
        <v>11</v>
      </c>
      <c r="D543" s="37">
        <v>6</v>
      </c>
      <c r="E543" s="3">
        <f t="shared" si="32"/>
        <v>0.54545454545454541</v>
      </c>
      <c r="F543" s="10" t="s">
        <v>250</v>
      </c>
      <c r="G543" s="17"/>
      <c r="H543" s="50"/>
      <c r="I543" s="10"/>
    </row>
    <row r="544" spans="1:9" s="20" customFormat="1" ht="15" customHeight="1" x14ac:dyDescent="0.2">
      <c r="A544" s="1"/>
      <c r="B544" s="8"/>
      <c r="C544" s="37"/>
      <c r="D544" s="37"/>
      <c r="E544" s="3" t="str">
        <f t="shared" si="32"/>
        <v/>
      </c>
      <c r="F544" s="10"/>
      <c r="G544" s="17"/>
      <c r="H544" s="50"/>
      <c r="I544" s="10"/>
    </row>
    <row r="545" spans="1:9" s="20" customFormat="1" ht="15" customHeight="1" x14ac:dyDescent="0.2">
      <c r="A545" s="1">
        <v>2020</v>
      </c>
      <c r="B545" s="6" t="s">
        <v>500</v>
      </c>
      <c r="C545" s="37">
        <v>145</v>
      </c>
      <c r="D545" s="37">
        <v>142</v>
      </c>
      <c r="E545" s="39" t="s">
        <v>309</v>
      </c>
      <c r="F545" s="10" t="s">
        <v>58</v>
      </c>
      <c r="G545" s="39" t="s">
        <v>309</v>
      </c>
      <c r="H545" s="50"/>
      <c r="I545" s="10"/>
    </row>
    <row r="546" spans="1:9" s="20" customFormat="1" ht="15" customHeight="1" x14ac:dyDescent="0.2">
      <c r="A546" s="1">
        <v>2020</v>
      </c>
      <c r="B546" s="6" t="s">
        <v>551</v>
      </c>
      <c r="C546" s="37">
        <v>125</v>
      </c>
      <c r="D546" s="37">
        <v>22</v>
      </c>
      <c r="E546" s="3">
        <f t="shared" si="32"/>
        <v>0.17599999999999999</v>
      </c>
      <c r="F546" s="10" t="s">
        <v>58</v>
      </c>
      <c r="G546" s="46">
        <v>195</v>
      </c>
      <c r="H546" s="50" t="s">
        <v>1060</v>
      </c>
      <c r="I546" s="10"/>
    </row>
    <row r="547" spans="1:9" s="20" customFormat="1" ht="15" customHeight="1" x14ac:dyDescent="0.2">
      <c r="A547" s="1">
        <v>2020</v>
      </c>
      <c r="B547" s="6" t="s">
        <v>777</v>
      </c>
      <c r="C547" s="37">
        <v>253</v>
      </c>
      <c r="D547" s="37">
        <v>47</v>
      </c>
      <c r="E547" s="3">
        <f t="shared" si="32"/>
        <v>0.1857707509881423</v>
      </c>
      <c r="F547" s="10" t="s">
        <v>58</v>
      </c>
      <c r="G547" s="46">
        <v>170</v>
      </c>
      <c r="H547" s="50" t="s">
        <v>1052</v>
      </c>
      <c r="I547" s="10"/>
    </row>
    <row r="548" spans="1:9" s="20" customFormat="1" ht="15" customHeight="1" x14ac:dyDescent="0.2">
      <c r="A548" s="1">
        <v>2020</v>
      </c>
      <c r="B548" s="49" t="s">
        <v>819</v>
      </c>
      <c r="C548" s="37">
        <v>156</v>
      </c>
      <c r="D548" s="37">
        <v>25</v>
      </c>
      <c r="E548" s="3">
        <f t="shared" si="32"/>
        <v>0.16025641025641027</v>
      </c>
      <c r="F548" s="10" t="s">
        <v>58</v>
      </c>
      <c r="G548" s="88">
        <v>221</v>
      </c>
      <c r="H548" s="50" t="s">
        <v>1059</v>
      </c>
      <c r="I548" s="10"/>
    </row>
    <row r="549" spans="1:9" s="20" customFormat="1" ht="15" customHeight="1" x14ac:dyDescent="0.2">
      <c r="A549" s="1">
        <v>2020</v>
      </c>
      <c r="B549" s="6" t="s">
        <v>529</v>
      </c>
      <c r="C549" s="37">
        <v>59</v>
      </c>
      <c r="D549" s="37">
        <v>58</v>
      </c>
      <c r="E549" s="39" t="s">
        <v>309</v>
      </c>
      <c r="F549" s="10" t="s">
        <v>58</v>
      </c>
      <c r="G549" s="39" t="s">
        <v>309</v>
      </c>
      <c r="H549" s="50"/>
      <c r="I549" s="10"/>
    </row>
    <row r="550" spans="1:9" s="20" customFormat="1" ht="15" customHeight="1" x14ac:dyDescent="0.2">
      <c r="A550" s="1">
        <v>2020</v>
      </c>
      <c r="B550" s="6" t="s">
        <v>532</v>
      </c>
      <c r="C550" s="37">
        <v>47</v>
      </c>
      <c r="D550" s="37">
        <v>13</v>
      </c>
      <c r="E550" s="3">
        <f t="shared" si="32"/>
        <v>0.27659574468085107</v>
      </c>
      <c r="F550" s="10" t="s">
        <v>58</v>
      </c>
      <c r="G550" s="46">
        <v>147</v>
      </c>
      <c r="H550" s="50"/>
      <c r="I550" s="10"/>
    </row>
    <row r="551" spans="1:9" s="20" customFormat="1" ht="15" customHeight="1" x14ac:dyDescent="0.2">
      <c r="A551" s="1">
        <v>2020</v>
      </c>
      <c r="B551" s="6" t="s">
        <v>802</v>
      </c>
      <c r="C551" s="37">
        <v>47</v>
      </c>
      <c r="D551" s="37">
        <v>47</v>
      </c>
      <c r="E551" s="39" t="s">
        <v>309</v>
      </c>
      <c r="F551" s="10" t="s">
        <v>58</v>
      </c>
      <c r="G551" s="39" t="s">
        <v>309</v>
      </c>
      <c r="H551" s="50"/>
      <c r="I551" s="10"/>
    </row>
    <row r="552" spans="1:9" s="20" customFormat="1" ht="15" customHeight="1" x14ac:dyDescent="0.2">
      <c r="A552" s="1">
        <v>2020</v>
      </c>
      <c r="B552" s="6" t="s">
        <v>820</v>
      </c>
      <c r="C552" s="37">
        <v>43</v>
      </c>
      <c r="D552" s="37">
        <v>5</v>
      </c>
      <c r="E552" s="3">
        <f t="shared" si="32"/>
        <v>0.11627906976744186</v>
      </c>
      <c r="F552" s="10" t="s">
        <v>58</v>
      </c>
      <c r="G552" s="46">
        <v>1895</v>
      </c>
      <c r="H552" s="50" t="s">
        <v>1061</v>
      </c>
      <c r="I552" s="10"/>
    </row>
    <row r="553" spans="1:9" s="20" customFormat="1" ht="15" customHeight="1" x14ac:dyDescent="0.2">
      <c r="A553" s="1">
        <v>2020</v>
      </c>
      <c r="B553" s="48" t="s">
        <v>524</v>
      </c>
      <c r="C553" s="37">
        <v>36</v>
      </c>
      <c r="D553" s="37">
        <v>36</v>
      </c>
      <c r="E553" s="39" t="s">
        <v>309</v>
      </c>
      <c r="F553" s="10" t="s">
        <v>58</v>
      </c>
      <c r="G553" s="39" t="s">
        <v>309</v>
      </c>
      <c r="H553" s="50"/>
      <c r="I553" s="10"/>
    </row>
    <row r="554" spans="1:9" s="20" customFormat="1" ht="15" customHeight="1" x14ac:dyDescent="0.2">
      <c r="A554" s="1">
        <v>2020</v>
      </c>
      <c r="B554" s="48" t="s">
        <v>553</v>
      </c>
      <c r="C554" s="37">
        <v>30</v>
      </c>
      <c r="D554" s="37">
        <v>7</v>
      </c>
      <c r="E554" s="3">
        <f t="shared" si="32"/>
        <v>0.23333333333333334</v>
      </c>
      <c r="F554" s="10" t="s">
        <v>58</v>
      </c>
      <c r="G554" s="46">
        <v>329</v>
      </c>
      <c r="H554" s="50" t="s">
        <v>1062</v>
      </c>
      <c r="I554" s="10"/>
    </row>
    <row r="555" spans="1:9" s="20" customFormat="1" ht="15" customHeight="1" x14ac:dyDescent="0.2">
      <c r="A555" s="1">
        <v>2020</v>
      </c>
      <c r="B555" s="48" t="s">
        <v>556</v>
      </c>
      <c r="C555" s="37">
        <v>172</v>
      </c>
      <c r="D555" s="37">
        <v>170</v>
      </c>
      <c r="E555" s="39" t="s">
        <v>309</v>
      </c>
      <c r="F555" s="10" t="s">
        <v>58</v>
      </c>
      <c r="G555" s="39" t="s">
        <v>309</v>
      </c>
      <c r="H555" s="50"/>
      <c r="I555" s="10"/>
    </row>
    <row r="556" spans="1:9" s="20" customFormat="1" ht="15" customHeight="1" x14ac:dyDescent="0.2">
      <c r="A556" s="1">
        <v>2020</v>
      </c>
      <c r="B556" s="48" t="s">
        <v>576</v>
      </c>
      <c r="C556" s="37">
        <v>131</v>
      </c>
      <c r="D556" s="37">
        <v>23</v>
      </c>
      <c r="E556" s="3">
        <f t="shared" si="32"/>
        <v>0.17557251908396945</v>
      </c>
      <c r="F556" s="10" t="s">
        <v>58</v>
      </c>
      <c r="G556" s="46">
        <v>139</v>
      </c>
      <c r="H556" s="50" t="s">
        <v>1045</v>
      </c>
      <c r="I556" s="10"/>
    </row>
    <row r="557" spans="1:9" s="20" customFormat="1" ht="15" customHeight="1" x14ac:dyDescent="0.2">
      <c r="A557" s="1">
        <v>2020</v>
      </c>
      <c r="B557" s="8" t="s">
        <v>520</v>
      </c>
      <c r="C557" s="37">
        <v>65</v>
      </c>
      <c r="D557" s="37">
        <v>65</v>
      </c>
      <c r="E557" s="39" t="s">
        <v>309</v>
      </c>
      <c r="F557" s="10" t="s">
        <v>58</v>
      </c>
      <c r="G557" s="39" t="s">
        <v>309</v>
      </c>
      <c r="H557" s="50"/>
      <c r="I557" s="10"/>
    </row>
    <row r="558" spans="1:9" s="20" customFormat="1" ht="15" customHeight="1" x14ac:dyDescent="0.2">
      <c r="A558" s="1">
        <v>2020</v>
      </c>
      <c r="B558" s="8" t="s">
        <v>569</v>
      </c>
      <c r="C558" s="37">
        <v>57</v>
      </c>
      <c r="D558" s="37">
        <v>17</v>
      </c>
      <c r="E558" s="3">
        <f t="shared" si="32"/>
        <v>0.2982456140350877</v>
      </c>
      <c r="F558" s="10" t="s">
        <v>58</v>
      </c>
      <c r="G558" s="46">
        <v>179</v>
      </c>
      <c r="H558" s="50"/>
      <c r="I558" s="10"/>
    </row>
    <row r="559" spans="1:9" s="20" customFormat="1" ht="15" customHeight="1" x14ac:dyDescent="0.2">
      <c r="A559" s="1">
        <v>2020</v>
      </c>
      <c r="B559" s="7" t="s">
        <v>852</v>
      </c>
      <c r="C559" s="37">
        <v>61</v>
      </c>
      <c r="D559" s="37">
        <v>61</v>
      </c>
      <c r="E559" s="39" t="s">
        <v>309</v>
      </c>
      <c r="F559" s="10" t="s">
        <v>58</v>
      </c>
      <c r="G559" s="39" t="s">
        <v>309</v>
      </c>
      <c r="H559" s="50"/>
      <c r="I559" s="10"/>
    </row>
    <row r="560" spans="1:9" s="20" customFormat="1" ht="15" customHeight="1" x14ac:dyDescent="0.2">
      <c r="A560" s="1">
        <v>2020</v>
      </c>
      <c r="B560" s="7" t="s">
        <v>853</v>
      </c>
      <c r="C560" s="37">
        <v>44</v>
      </c>
      <c r="D560" s="37">
        <v>16</v>
      </c>
      <c r="E560" s="3">
        <f t="shared" si="32"/>
        <v>0.36363636363636365</v>
      </c>
      <c r="F560" s="10" t="s">
        <v>58</v>
      </c>
      <c r="G560" s="46">
        <v>163</v>
      </c>
      <c r="H560" s="50" t="s">
        <v>1063</v>
      </c>
      <c r="I560" s="10"/>
    </row>
    <row r="561" spans="1:9" s="20" customFormat="1" ht="15" customHeight="1" x14ac:dyDescent="0.2">
      <c r="A561" s="1">
        <v>2020</v>
      </c>
      <c r="B561" s="8" t="s">
        <v>527</v>
      </c>
      <c r="C561" s="37">
        <v>57</v>
      </c>
      <c r="D561" s="37">
        <v>57</v>
      </c>
      <c r="E561" s="39" t="s">
        <v>309</v>
      </c>
      <c r="F561" s="10" t="s">
        <v>58</v>
      </c>
      <c r="G561" s="39" t="s">
        <v>309</v>
      </c>
      <c r="H561" s="50"/>
      <c r="I561" s="10"/>
    </row>
    <row r="562" spans="1:9" s="20" customFormat="1" ht="15" customHeight="1" x14ac:dyDescent="0.2">
      <c r="A562" s="1">
        <v>2020</v>
      </c>
      <c r="B562" s="8" t="s">
        <v>591</v>
      </c>
      <c r="C562" s="37">
        <v>48</v>
      </c>
      <c r="D562" s="37">
        <v>12</v>
      </c>
      <c r="E562" s="3">
        <f t="shared" si="32"/>
        <v>0.25</v>
      </c>
      <c r="F562" s="10" t="s">
        <v>58</v>
      </c>
      <c r="G562" s="46">
        <v>164</v>
      </c>
      <c r="H562" s="50"/>
      <c r="I562" s="10"/>
    </row>
    <row r="563" spans="1:9" s="20" customFormat="1" ht="15" customHeight="1" x14ac:dyDescent="0.2">
      <c r="A563" s="1">
        <v>2020</v>
      </c>
      <c r="B563" s="7" t="s">
        <v>521</v>
      </c>
      <c r="C563" s="37">
        <v>134</v>
      </c>
      <c r="D563" s="37">
        <v>103</v>
      </c>
      <c r="E563" s="39" t="s">
        <v>309</v>
      </c>
      <c r="F563" s="10" t="s">
        <v>58</v>
      </c>
      <c r="G563" s="39" t="s">
        <v>309</v>
      </c>
      <c r="H563" s="50"/>
      <c r="I563" s="10"/>
    </row>
    <row r="564" spans="1:9" s="20" customFormat="1" ht="15" customHeight="1" x14ac:dyDescent="0.2">
      <c r="A564" s="1">
        <v>2020</v>
      </c>
      <c r="B564" s="7" t="s">
        <v>586</v>
      </c>
      <c r="C564" s="37">
        <v>96</v>
      </c>
      <c r="D564" s="37">
        <v>31</v>
      </c>
      <c r="E564" s="3">
        <f t="shared" si="32"/>
        <v>0.32291666666666669</v>
      </c>
      <c r="F564" s="10" t="s">
        <v>58</v>
      </c>
      <c r="G564" s="46">
        <v>144</v>
      </c>
      <c r="H564" s="50"/>
      <c r="I564" s="10"/>
    </row>
    <row r="565" spans="1:9" s="20" customFormat="1" ht="15" customHeight="1" x14ac:dyDescent="0.2">
      <c r="A565" s="1">
        <v>2020</v>
      </c>
      <c r="B565" s="7" t="s">
        <v>559</v>
      </c>
      <c r="C565" s="37">
        <v>125</v>
      </c>
      <c r="D565" s="37">
        <v>118</v>
      </c>
      <c r="E565" s="39" t="s">
        <v>309</v>
      </c>
      <c r="F565" s="10" t="s">
        <v>58</v>
      </c>
      <c r="G565" s="39" t="s">
        <v>309</v>
      </c>
      <c r="H565" s="50"/>
      <c r="I565" s="10"/>
    </row>
    <row r="566" spans="1:9" s="20" customFormat="1" ht="15" customHeight="1" x14ac:dyDescent="0.2">
      <c r="A566" s="1">
        <v>2020</v>
      </c>
      <c r="B566" s="7" t="s">
        <v>583</v>
      </c>
      <c r="C566" s="37">
        <v>94</v>
      </c>
      <c r="D566" s="37">
        <v>10</v>
      </c>
      <c r="E566" s="3">
        <f t="shared" si="32"/>
        <v>0.10638297872340426</v>
      </c>
      <c r="F566" s="10" t="s">
        <v>58</v>
      </c>
      <c r="G566" s="46">
        <v>318</v>
      </c>
      <c r="H566" s="50" t="s">
        <v>1064</v>
      </c>
      <c r="I566" s="10"/>
    </row>
    <row r="567" spans="1:9" s="20" customFormat="1" ht="15" customHeight="1" x14ac:dyDescent="0.2">
      <c r="A567" s="1">
        <v>2020</v>
      </c>
      <c r="B567" s="8" t="s">
        <v>10</v>
      </c>
      <c r="C567" s="37" t="s">
        <v>911</v>
      </c>
      <c r="D567" s="37" t="s">
        <v>911</v>
      </c>
      <c r="E567" s="37" t="s">
        <v>911</v>
      </c>
      <c r="F567" s="10" t="s">
        <v>58</v>
      </c>
      <c r="G567" s="39" t="s">
        <v>309</v>
      </c>
      <c r="H567" s="50" t="s">
        <v>828</v>
      </c>
      <c r="I567" s="10"/>
    </row>
    <row r="568" spans="1:9" s="20" customFormat="1" ht="15" customHeight="1" x14ac:dyDescent="0.2">
      <c r="A568" s="1">
        <v>2020</v>
      </c>
      <c r="B568" s="7" t="s">
        <v>578</v>
      </c>
      <c r="C568" s="37">
        <v>66</v>
      </c>
      <c r="D568" s="37">
        <v>61</v>
      </c>
      <c r="E568" s="39" t="s">
        <v>309</v>
      </c>
      <c r="F568" s="10" t="s">
        <v>58</v>
      </c>
      <c r="G568" s="39" t="s">
        <v>309</v>
      </c>
      <c r="H568" s="50"/>
      <c r="I568" s="10"/>
    </row>
    <row r="569" spans="1:9" s="20" customFormat="1" ht="15" customHeight="1" x14ac:dyDescent="0.2">
      <c r="A569" s="1">
        <v>2020</v>
      </c>
      <c r="B569" s="7" t="s">
        <v>585</v>
      </c>
      <c r="C569" s="37">
        <v>45</v>
      </c>
      <c r="D569" s="37">
        <v>7</v>
      </c>
      <c r="E569" s="3">
        <f t="shared" si="32"/>
        <v>0.15555555555555556</v>
      </c>
      <c r="F569" s="10" t="s">
        <v>58</v>
      </c>
      <c r="G569" s="46">
        <v>187</v>
      </c>
      <c r="H569" s="50"/>
      <c r="I569" s="10"/>
    </row>
    <row r="570" spans="1:9" s="20" customFormat="1" ht="15" customHeight="1" x14ac:dyDescent="0.2">
      <c r="A570" s="1"/>
      <c r="B570" s="8"/>
      <c r="C570" s="37"/>
      <c r="D570" s="48"/>
      <c r="E570" s="3" t="str">
        <f t="shared" si="32"/>
        <v/>
      </c>
      <c r="F570" s="10"/>
      <c r="G570" s="17"/>
      <c r="H570" s="50"/>
      <c r="I570" s="10"/>
    </row>
    <row r="571" spans="1:9" s="20" customFormat="1" ht="15" customHeight="1" x14ac:dyDescent="0.2">
      <c r="A571" s="1">
        <v>2020</v>
      </c>
      <c r="B571" s="6" t="s">
        <v>829</v>
      </c>
      <c r="C571" s="37">
        <v>38</v>
      </c>
      <c r="D571" s="37">
        <v>21</v>
      </c>
      <c r="E571" s="3">
        <f t="shared" si="32"/>
        <v>0.55263157894736847</v>
      </c>
      <c r="F571" s="10" t="s">
        <v>682</v>
      </c>
      <c r="G571" s="46"/>
      <c r="H571" s="50" t="s">
        <v>1045</v>
      </c>
      <c r="I571" s="10"/>
    </row>
    <row r="572" spans="1:9" s="20" customFormat="1" ht="15" customHeight="1" x14ac:dyDescent="0.2">
      <c r="A572" s="1">
        <v>2020</v>
      </c>
      <c r="B572" s="6" t="s">
        <v>909</v>
      </c>
      <c r="C572" s="37">
        <v>153</v>
      </c>
      <c r="D572" s="37">
        <v>30</v>
      </c>
      <c r="E572" s="3">
        <f t="shared" si="32"/>
        <v>0.19607843137254902</v>
      </c>
      <c r="F572" s="10" t="s">
        <v>682</v>
      </c>
      <c r="G572" s="46"/>
      <c r="H572" s="50" t="s">
        <v>1065</v>
      </c>
      <c r="I572" s="10"/>
    </row>
    <row r="573" spans="1:9" s="20" customFormat="1" ht="15" customHeight="1" x14ac:dyDescent="0.2">
      <c r="A573" s="1">
        <v>2020</v>
      </c>
      <c r="B573" s="6" t="s">
        <v>560</v>
      </c>
      <c r="C573" s="37">
        <v>147</v>
      </c>
      <c r="D573" s="37">
        <v>71</v>
      </c>
      <c r="E573" s="39" t="s">
        <v>309</v>
      </c>
      <c r="F573" s="10" t="s">
        <v>682</v>
      </c>
      <c r="G573" s="39" t="s">
        <v>309</v>
      </c>
      <c r="H573" s="50"/>
      <c r="I573" s="10"/>
    </row>
    <row r="574" spans="1:9" s="20" customFormat="1" ht="15" customHeight="1" x14ac:dyDescent="0.2">
      <c r="A574" s="1">
        <v>2020</v>
      </c>
      <c r="B574" s="6" t="s">
        <v>581</v>
      </c>
      <c r="C574" s="37">
        <v>71</v>
      </c>
      <c r="D574" s="37">
        <v>8</v>
      </c>
      <c r="E574" s="3">
        <f t="shared" si="32"/>
        <v>0.11267605633802817</v>
      </c>
      <c r="F574" s="10" t="s">
        <v>682</v>
      </c>
      <c r="G574" s="46">
        <v>169</v>
      </c>
      <c r="H574" s="69" t="s">
        <v>1066</v>
      </c>
      <c r="I574" s="10"/>
    </row>
    <row r="575" spans="1:9" s="20" customFormat="1" ht="15" customHeight="1" x14ac:dyDescent="0.2">
      <c r="A575" s="1">
        <v>2020</v>
      </c>
      <c r="B575" s="6" t="s">
        <v>1038</v>
      </c>
      <c r="C575" s="37">
        <v>196</v>
      </c>
      <c r="D575" s="37">
        <v>21</v>
      </c>
      <c r="E575" s="3">
        <f t="shared" si="32"/>
        <v>0.10714285714285714</v>
      </c>
      <c r="F575" s="10" t="s">
        <v>682</v>
      </c>
      <c r="G575" s="46">
        <v>45</v>
      </c>
      <c r="H575" s="69" t="s">
        <v>1046</v>
      </c>
      <c r="I575" s="10"/>
    </row>
    <row r="576" spans="1:9" s="20" customFormat="1" ht="15" customHeight="1" x14ac:dyDescent="0.2">
      <c r="A576" s="1">
        <v>2020</v>
      </c>
      <c r="B576" s="6" t="s">
        <v>1039</v>
      </c>
      <c r="C576" s="37">
        <v>344</v>
      </c>
      <c r="D576" s="37">
        <v>58</v>
      </c>
      <c r="E576" s="3">
        <f t="shared" si="32"/>
        <v>0.16860465116279069</v>
      </c>
      <c r="F576" s="10" t="s">
        <v>682</v>
      </c>
      <c r="G576" s="46">
        <v>45</v>
      </c>
      <c r="H576" s="69" t="s">
        <v>1042</v>
      </c>
      <c r="I576" s="10"/>
    </row>
    <row r="577" spans="1:9" s="20" customFormat="1" ht="15" customHeight="1" x14ac:dyDescent="0.2">
      <c r="A577" s="1">
        <v>2020</v>
      </c>
      <c r="B577" s="6" t="s">
        <v>1040</v>
      </c>
      <c r="C577" s="37">
        <v>36</v>
      </c>
      <c r="D577" s="37">
        <v>16</v>
      </c>
      <c r="E577" s="3">
        <f t="shared" si="32"/>
        <v>0.44444444444444442</v>
      </c>
      <c r="F577" s="10" t="s">
        <v>682</v>
      </c>
      <c r="G577" s="46">
        <v>45</v>
      </c>
      <c r="H577" s="69" t="s">
        <v>1043</v>
      </c>
      <c r="I577" s="10"/>
    </row>
    <row r="578" spans="1:9" s="20" customFormat="1" ht="15" customHeight="1" x14ac:dyDescent="0.2">
      <c r="A578" s="1">
        <v>2020</v>
      </c>
      <c r="B578" s="6" t="s">
        <v>1041</v>
      </c>
      <c r="C578" s="37">
        <v>247</v>
      </c>
      <c r="D578" s="37">
        <v>33</v>
      </c>
      <c r="E578" s="3">
        <f t="shared" si="32"/>
        <v>0.13360323886639677</v>
      </c>
      <c r="F578" s="10" t="s">
        <v>682</v>
      </c>
      <c r="G578" s="46">
        <v>45</v>
      </c>
      <c r="H578" s="50"/>
      <c r="I578" s="10"/>
    </row>
    <row r="579" spans="1:9" s="20" customFormat="1" ht="15" customHeight="1" x14ac:dyDescent="0.2">
      <c r="A579" s="1">
        <v>2020</v>
      </c>
      <c r="B579" s="6" t="s">
        <v>1023</v>
      </c>
      <c r="C579" s="37">
        <v>32</v>
      </c>
      <c r="D579" s="37">
        <v>9</v>
      </c>
      <c r="E579" s="3">
        <f t="shared" si="32"/>
        <v>0.28125</v>
      </c>
      <c r="F579" s="10" t="s">
        <v>682</v>
      </c>
      <c r="G579" s="46">
        <v>675</v>
      </c>
      <c r="H579" s="50" t="s">
        <v>1048</v>
      </c>
      <c r="I579" s="10"/>
    </row>
    <row r="580" spans="1:9" s="20" customFormat="1" ht="15" customHeight="1" x14ac:dyDescent="0.2">
      <c r="A580" s="1">
        <v>2020</v>
      </c>
      <c r="B580" s="6" t="s">
        <v>1024</v>
      </c>
      <c r="C580" s="37">
        <v>61</v>
      </c>
      <c r="D580" s="37">
        <v>8</v>
      </c>
      <c r="E580" s="3">
        <f t="shared" si="32"/>
        <v>0.13114754098360656</v>
      </c>
      <c r="F580" s="10" t="s">
        <v>682</v>
      </c>
      <c r="G580" s="46"/>
      <c r="H580" s="50"/>
      <c r="I580" s="10"/>
    </row>
    <row r="581" spans="1:9" s="20" customFormat="1" ht="15" customHeight="1" x14ac:dyDescent="0.2">
      <c r="A581" s="1">
        <v>2020</v>
      </c>
      <c r="B581" s="6" t="s">
        <v>1025</v>
      </c>
      <c r="C581" s="37">
        <v>6</v>
      </c>
      <c r="D581" s="37">
        <v>6</v>
      </c>
      <c r="E581" s="3">
        <f t="shared" si="32"/>
        <v>1</v>
      </c>
      <c r="F581" s="10" t="s">
        <v>682</v>
      </c>
      <c r="G581" s="46"/>
      <c r="H581" s="50"/>
      <c r="I581" s="10"/>
    </row>
    <row r="582" spans="1:9" s="20" customFormat="1" ht="15" customHeight="1" x14ac:dyDescent="0.2">
      <c r="A582" s="1">
        <v>2020</v>
      </c>
      <c r="B582" s="6" t="s">
        <v>1026</v>
      </c>
      <c r="C582" s="37">
        <v>35</v>
      </c>
      <c r="D582" s="37">
        <v>9</v>
      </c>
      <c r="E582" s="3">
        <f t="shared" si="32"/>
        <v>0.25714285714285712</v>
      </c>
      <c r="F582" s="10" t="s">
        <v>682</v>
      </c>
      <c r="G582" s="46"/>
      <c r="H582" s="50" t="s">
        <v>1054</v>
      </c>
      <c r="I582" s="10"/>
    </row>
    <row r="583" spans="1:9" s="20" customFormat="1" ht="15" customHeight="1" x14ac:dyDescent="0.2">
      <c r="A583" s="1">
        <v>2020</v>
      </c>
      <c r="B583" s="6" t="s">
        <v>1027</v>
      </c>
      <c r="C583" s="37">
        <v>52</v>
      </c>
      <c r="D583" s="37">
        <v>38</v>
      </c>
      <c r="E583" s="39" t="s">
        <v>309</v>
      </c>
      <c r="F583" s="10" t="s">
        <v>682</v>
      </c>
      <c r="G583" s="46" t="s">
        <v>309</v>
      </c>
      <c r="H583" s="50"/>
      <c r="I583" s="10"/>
    </row>
    <row r="584" spans="1:9" s="20" customFormat="1" ht="15" customHeight="1" x14ac:dyDescent="0.2">
      <c r="A584" s="1">
        <v>2020</v>
      </c>
      <c r="B584" s="6" t="s">
        <v>1028</v>
      </c>
      <c r="C584" s="37">
        <v>29</v>
      </c>
      <c r="D584" s="37">
        <v>3</v>
      </c>
      <c r="E584" s="3">
        <f t="shared" si="32"/>
        <v>0.10344827586206896</v>
      </c>
      <c r="F584" s="10" t="s">
        <v>682</v>
      </c>
      <c r="G584" s="46"/>
      <c r="H584" s="50" t="s">
        <v>1053</v>
      </c>
      <c r="I584" s="10"/>
    </row>
    <row r="585" spans="1:9" s="20" customFormat="1" ht="32" customHeight="1" x14ac:dyDescent="0.2">
      <c r="A585" s="37">
        <v>2020</v>
      </c>
      <c r="B585" s="65" t="s">
        <v>1035</v>
      </c>
      <c r="C585" s="37">
        <v>171</v>
      </c>
      <c r="D585" s="37">
        <v>95</v>
      </c>
      <c r="E585" s="39">
        <f t="shared" si="32"/>
        <v>0.55555555555555558</v>
      </c>
      <c r="F585" s="50" t="s">
        <v>682</v>
      </c>
      <c r="G585" s="46"/>
      <c r="H585" s="87"/>
      <c r="I585" s="10"/>
    </row>
    <row r="586" spans="1:9" s="20" customFormat="1" ht="15" customHeight="1" x14ac:dyDescent="0.2">
      <c r="A586" s="1"/>
      <c r="B586" s="8"/>
      <c r="C586" s="37"/>
      <c r="D586" s="48"/>
      <c r="E586" s="37"/>
      <c r="F586" s="4"/>
      <c r="G586" s="17"/>
      <c r="H586" s="50"/>
      <c r="I586" s="10"/>
    </row>
    <row r="587" spans="1:9" s="20" customFormat="1" ht="14" customHeight="1" x14ac:dyDescent="0.2">
      <c r="A587" s="9" t="s">
        <v>915</v>
      </c>
      <c r="B587" s="2" t="s">
        <v>259</v>
      </c>
      <c r="C587" s="37" t="s">
        <v>911</v>
      </c>
      <c r="D587" s="37" t="s">
        <v>911</v>
      </c>
      <c r="E587" s="37" t="s">
        <v>911</v>
      </c>
      <c r="F587" s="4" t="s">
        <v>299</v>
      </c>
      <c r="G587" s="17"/>
      <c r="H587" s="50" t="s">
        <v>828</v>
      </c>
      <c r="I587" s="10"/>
    </row>
    <row r="588" spans="1:9" s="20" customFormat="1" ht="15" customHeight="1" x14ac:dyDescent="0.2">
      <c r="A588" s="53">
        <v>2019</v>
      </c>
      <c r="B588" s="48" t="s">
        <v>898</v>
      </c>
      <c r="C588" s="12">
        <v>236</v>
      </c>
      <c r="D588" s="12">
        <v>52</v>
      </c>
      <c r="E588" s="14">
        <f>IF(ISNUMBER(D588),D588/C588,"")</f>
        <v>0.22033898305084745</v>
      </c>
      <c r="F588" s="4" t="s">
        <v>299</v>
      </c>
      <c r="G588" s="17"/>
      <c r="H588" s="70"/>
      <c r="I588" s="10"/>
    </row>
    <row r="589" spans="1:9" s="20" customFormat="1" ht="15" customHeight="1" x14ac:dyDescent="0.2">
      <c r="A589" s="53">
        <v>2019</v>
      </c>
      <c r="B589" s="2" t="s">
        <v>916</v>
      </c>
      <c r="C589" s="37">
        <v>120</v>
      </c>
      <c r="D589" s="12">
        <v>44</v>
      </c>
      <c r="E589" s="14">
        <f t="shared" ref="E589:E671" si="33">IF(ISNUMBER(D589),D589/C589,"")</f>
        <v>0.36666666666666664</v>
      </c>
      <c r="F589" s="4" t="s">
        <v>299</v>
      </c>
      <c r="G589" s="17"/>
      <c r="H589" s="50"/>
      <c r="I589" s="10"/>
    </row>
    <row r="590" spans="1:9" s="20" customFormat="1" ht="15" customHeight="1" x14ac:dyDescent="0.2">
      <c r="A590" s="53">
        <v>2019</v>
      </c>
      <c r="B590" s="2" t="s">
        <v>917</v>
      </c>
      <c r="C590" s="37">
        <v>110</v>
      </c>
      <c r="D590" s="12">
        <v>40</v>
      </c>
      <c r="E590" s="14">
        <f t="shared" si="33"/>
        <v>0.36363636363636365</v>
      </c>
      <c r="F590" s="4" t="s">
        <v>299</v>
      </c>
      <c r="G590" s="17"/>
      <c r="H590" s="50"/>
      <c r="I590" s="10"/>
    </row>
    <row r="591" spans="1:9" s="20" customFormat="1" ht="15" customHeight="1" x14ac:dyDescent="0.2">
      <c r="A591" s="53">
        <v>2019</v>
      </c>
      <c r="B591" s="2" t="s">
        <v>530</v>
      </c>
      <c r="C591" s="37" t="s">
        <v>911</v>
      </c>
      <c r="D591" s="37" t="s">
        <v>911</v>
      </c>
      <c r="E591" s="37" t="s">
        <v>911</v>
      </c>
      <c r="F591" s="4" t="s">
        <v>299</v>
      </c>
      <c r="G591" s="17"/>
      <c r="H591" s="50" t="s">
        <v>828</v>
      </c>
      <c r="I591" s="10"/>
    </row>
    <row r="592" spans="1:9" s="20" customFormat="1" ht="15" customHeight="1" x14ac:dyDescent="0.2">
      <c r="A592" s="53">
        <v>2019</v>
      </c>
      <c r="B592" s="2" t="s">
        <v>181</v>
      </c>
      <c r="C592" s="37">
        <v>2</v>
      </c>
      <c r="D592" s="12">
        <v>2</v>
      </c>
      <c r="E592" s="14">
        <f t="shared" si="33"/>
        <v>1</v>
      </c>
      <c r="F592" s="4" t="s">
        <v>299</v>
      </c>
      <c r="G592" s="17"/>
      <c r="H592" s="50"/>
      <c r="I592" s="10"/>
    </row>
    <row r="593" spans="1:9" s="20" customFormat="1" ht="15" customHeight="1" x14ac:dyDescent="0.2">
      <c r="A593" s="53">
        <v>2019</v>
      </c>
      <c r="B593" s="2" t="s">
        <v>918</v>
      </c>
      <c r="C593" s="37">
        <v>173</v>
      </c>
      <c r="D593" s="12">
        <v>42</v>
      </c>
      <c r="E593" s="14">
        <f t="shared" si="33"/>
        <v>0.24277456647398843</v>
      </c>
      <c r="F593" s="4" t="s">
        <v>299</v>
      </c>
      <c r="G593" s="17"/>
      <c r="H593" s="50"/>
      <c r="I593" s="10"/>
    </row>
    <row r="594" spans="1:9" s="20" customFormat="1" ht="15" customHeight="1" x14ac:dyDescent="0.2">
      <c r="A594" s="53">
        <v>2019</v>
      </c>
      <c r="B594" s="2" t="s">
        <v>919</v>
      </c>
      <c r="C594" s="37">
        <v>155</v>
      </c>
      <c r="D594" s="12">
        <v>46</v>
      </c>
      <c r="E594" s="14">
        <f t="shared" si="33"/>
        <v>0.29677419354838708</v>
      </c>
      <c r="F594" s="4" t="s">
        <v>299</v>
      </c>
      <c r="G594" s="17"/>
      <c r="H594" s="50"/>
      <c r="I594" s="10"/>
    </row>
    <row r="595" spans="1:9" s="20" customFormat="1" ht="15" customHeight="1" x14ac:dyDescent="0.2">
      <c r="A595" s="53">
        <v>2019</v>
      </c>
      <c r="B595" s="2" t="s">
        <v>920</v>
      </c>
      <c r="C595" s="37">
        <v>91</v>
      </c>
      <c r="D595" s="12">
        <v>52</v>
      </c>
      <c r="E595" s="14">
        <f t="shared" si="33"/>
        <v>0.5714285714285714</v>
      </c>
      <c r="F595" s="4" t="s">
        <v>299</v>
      </c>
      <c r="G595" s="17"/>
      <c r="H595" s="50"/>
      <c r="I595" s="10"/>
    </row>
    <row r="596" spans="1:9" s="20" customFormat="1" ht="15" customHeight="1" x14ac:dyDescent="0.2">
      <c r="A596" s="53">
        <v>2019</v>
      </c>
      <c r="B596" s="2" t="s">
        <v>822</v>
      </c>
      <c r="C596" s="37">
        <v>32</v>
      </c>
      <c r="D596" s="12">
        <v>8</v>
      </c>
      <c r="E596" s="14">
        <f t="shared" si="33"/>
        <v>0.25</v>
      </c>
      <c r="F596" s="4" t="s">
        <v>299</v>
      </c>
      <c r="G596" s="17"/>
      <c r="H596" s="50"/>
      <c r="I596" s="10"/>
    </row>
    <row r="597" spans="1:9" s="20" customFormat="1" ht="15" customHeight="1" x14ac:dyDescent="0.2">
      <c r="A597" s="53">
        <v>2019</v>
      </c>
      <c r="B597" s="48" t="s">
        <v>894</v>
      </c>
      <c r="C597" s="12">
        <v>3</v>
      </c>
      <c r="D597" s="12">
        <v>2</v>
      </c>
      <c r="E597" s="14">
        <f t="shared" si="33"/>
        <v>0.66666666666666663</v>
      </c>
      <c r="F597" s="4" t="s">
        <v>299</v>
      </c>
      <c r="G597" s="17"/>
      <c r="H597" s="50"/>
      <c r="I597" s="10"/>
    </row>
    <row r="598" spans="1:9" s="20" customFormat="1" ht="15" customHeight="1" x14ac:dyDescent="0.2">
      <c r="A598" s="53"/>
      <c r="B598" s="48"/>
      <c r="C598" s="12"/>
      <c r="D598" s="12"/>
      <c r="E598" s="44"/>
      <c r="F598" s="4"/>
      <c r="G598" s="17"/>
      <c r="H598" s="70"/>
      <c r="I598" s="10"/>
    </row>
    <row r="599" spans="1:9" s="20" customFormat="1" ht="15" customHeight="1" x14ac:dyDescent="0.2">
      <c r="A599" s="53">
        <v>2019</v>
      </c>
      <c r="B599" s="48" t="s">
        <v>845</v>
      </c>
      <c r="C599" s="12">
        <v>30</v>
      </c>
      <c r="D599" s="12">
        <v>29</v>
      </c>
      <c r="E599" s="44" t="s">
        <v>309</v>
      </c>
      <c r="F599" s="4" t="s">
        <v>384</v>
      </c>
      <c r="G599" s="11"/>
      <c r="H599" s="50" t="s">
        <v>926</v>
      </c>
      <c r="I599" s="10"/>
    </row>
    <row r="600" spans="1:9" s="20" customFormat="1" ht="15" customHeight="1" x14ac:dyDescent="0.2">
      <c r="A600" s="53">
        <v>2019</v>
      </c>
      <c r="B600" s="48" t="s">
        <v>846</v>
      </c>
      <c r="C600" s="12">
        <v>25</v>
      </c>
      <c r="D600" s="12">
        <v>9</v>
      </c>
      <c r="E600" s="44">
        <f>IF(ISNUMBER(D600),D600/C600,"")</f>
        <v>0.36</v>
      </c>
      <c r="F600" s="4" t="s">
        <v>384</v>
      </c>
      <c r="G600" s="11"/>
      <c r="H600" s="10"/>
      <c r="I600" s="10"/>
    </row>
    <row r="601" spans="1:9" s="20" customFormat="1" ht="14" customHeight="1" x14ac:dyDescent="0.2">
      <c r="A601" s="1">
        <v>2019</v>
      </c>
      <c r="B601" s="48" t="s">
        <v>143</v>
      </c>
      <c r="C601" s="12">
        <v>40</v>
      </c>
      <c r="D601" s="12">
        <v>8</v>
      </c>
      <c r="E601" s="44">
        <f>IF(ISNUMBER(D601),D601/C601,"")</f>
        <v>0.2</v>
      </c>
      <c r="F601" s="4" t="s">
        <v>384</v>
      </c>
      <c r="G601" s="11"/>
      <c r="H601" s="35" t="s">
        <v>966</v>
      </c>
      <c r="I601" s="10"/>
    </row>
    <row r="602" spans="1:9" s="20" customFormat="1" ht="15" customHeight="1" x14ac:dyDescent="0.2">
      <c r="A602" s="1">
        <v>2019</v>
      </c>
      <c r="B602" s="48" t="s">
        <v>177</v>
      </c>
      <c r="C602" s="12">
        <v>30</v>
      </c>
      <c r="D602" s="12">
        <v>11</v>
      </c>
      <c r="E602" s="44">
        <f>IF(ISNUMBER(D602),D602/C602,"")</f>
        <v>0.36666666666666664</v>
      </c>
      <c r="F602" s="4" t="s">
        <v>384</v>
      </c>
      <c r="G602" s="11"/>
      <c r="H602" s="35" t="s">
        <v>967</v>
      </c>
      <c r="I602" s="10"/>
    </row>
    <row r="603" spans="1:9" s="20" customFormat="1" ht="15" customHeight="1" x14ac:dyDescent="0.2">
      <c r="A603" s="1">
        <v>2019</v>
      </c>
      <c r="B603" s="48" t="s">
        <v>957</v>
      </c>
      <c r="C603" s="12">
        <v>15</v>
      </c>
      <c r="D603" s="12">
        <v>7</v>
      </c>
      <c r="E603" s="44">
        <f t="shared" ref="E603:E618" si="34">IF(ISNUMBER(D603),D603/C603,"")</f>
        <v>0.46666666666666667</v>
      </c>
      <c r="F603" s="4" t="s">
        <v>384</v>
      </c>
      <c r="G603" s="11"/>
      <c r="H603" s="71" t="s">
        <v>973</v>
      </c>
      <c r="I603" s="10"/>
    </row>
    <row r="604" spans="1:9" s="20" customFormat="1" ht="15" customHeight="1" x14ac:dyDescent="0.2">
      <c r="A604" s="1">
        <v>2019</v>
      </c>
      <c r="B604" s="48" t="s">
        <v>958</v>
      </c>
      <c r="C604" s="12">
        <v>68</v>
      </c>
      <c r="D604" s="12">
        <v>17</v>
      </c>
      <c r="E604" s="44">
        <f t="shared" si="34"/>
        <v>0.25</v>
      </c>
      <c r="F604" s="4" t="s">
        <v>384</v>
      </c>
      <c r="G604" s="11"/>
      <c r="H604" s="71" t="s">
        <v>974</v>
      </c>
      <c r="I604" s="10"/>
    </row>
    <row r="605" spans="1:9" s="20" customFormat="1" ht="15" customHeight="1" x14ac:dyDescent="0.2">
      <c r="A605" s="1">
        <v>2019</v>
      </c>
      <c r="B605" s="48" t="s">
        <v>899</v>
      </c>
      <c r="C605" s="12">
        <v>19</v>
      </c>
      <c r="D605" s="12">
        <v>10</v>
      </c>
      <c r="E605" s="44">
        <f t="shared" si="34"/>
        <v>0.52631578947368418</v>
      </c>
      <c r="F605" s="4" t="s">
        <v>384</v>
      </c>
      <c r="G605" s="11"/>
      <c r="H605" s="71"/>
      <c r="I605" s="10"/>
    </row>
    <row r="606" spans="1:9" s="20" customFormat="1" ht="15" customHeight="1" x14ac:dyDescent="0.2">
      <c r="A606" s="1">
        <v>2019</v>
      </c>
      <c r="B606" s="48" t="s">
        <v>959</v>
      </c>
      <c r="C606" s="12">
        <v>66</v>
      </c>
      <c r="D606" s="12">
        <v>17</v>
      </c>
      <c r="E606" s="44">
        <f t="shared" si="34"/>
        <v>0.25757575757575757</v>
      </c>
      <c r="F606" s="4" t="s">
        <v>384</v>
      </c>
      <c r="G606" s="11"/>
      <c r="H606" s="71" t="s">
        <v>1261</v>
      </c>
      <c r="I606" s="10"/>
    </row>
    <row r="607" spans="1:9" s="20" customFormat="1" ht="15" customHeight="1" x14ac:dyDescent="0.2">
      <c r="A607" s="1">
        <v>2019</v>
      </c>
      <c r="B607" s="48" t="s">
        <v>253</v>
      </c>
      <c r="C607" s="12">
        <v>53</v>
      </c>
      <c r="D607" s="12">
        <v>11</v>
      </c>
      <c r="E607" s="44">
        <f t="shared" si="34"/>
        <v>0.20754716981132076</v>
      </c>
      <c r="F607" s="4" t="s">
        <v>384</v>
      </c>
      <c r="G607" s="11"/>
      <c r="H607" s="71"/>
      <c r="I607" s="10"/>
    </row>
    <row r="608" spans="1:9" s="20" customFormat="1" ht="15" customHeight="1" x14ac:dyDescent="0.2">
      <c r="A608" s="1">
        <v>2019</v>
      </c>
      <c r="B608" s="48" t="s">
        <v>900</v>
      </c>
      <c r="C608" s="12">
        <v>103</v>
      </c>
      <c r="D608" s="12">
        <v>29</v>
      </c>
      <c r="E608" s="44">
        <f t="shared" si="34"/>
        <v>0.28155339805825241</v>
      </c>
      <c r="F608" s="4" t="s">
        <v>384</v>
      </c>
      <c r="G608" s="11"/>
      <c r="H608" s="35"/>
      <c r="I608" s="10"/>
    </row>
    <row r="609" spans="1:9" s="20" customFormat="1" ht="15" customHeight="1" x14ac:dyDescent="0.2">
      <c r="A609" s="1">
        <v>2019</v>
      </c>
      <c r="B609" s="48" t="s">
        <v>960</v>
      </c>
      <c r="C609" s="12">
        <v>85</v>
      </c>
      <c r="D609" s="12">
        <v>20</v>
      </c>
      <c r="E609" s="44">
        <f t="shared" si="34"/>
        <v>0.23529411764705882</v>
      </c>
      <c r="F609" s="4" t="s">
        <v>384</v>
      </c>
      <c r="G609" s="11"/>
      <c r="H609" s="35"/>
      <c r="I609" s="10"/>
    </row>
    <row r="610" spans="1:9" s="20" customFormat="1" ht="15" customHeight="1" x14ac:dyDescent="0.2">
      <c r="A610" s="1">
        <v>2019</v>
      </c>
      <c r="B610" s="48" t="s">
        <v>895</v>
      </c>
      <c r="C610" s="12">
        <v>60</v>
      </c>
      <c r="D610" s="12">
        <v>14</v>
      </c>
      <c r="E610" s="44">
        <f t="shared" si="34"/>
        <v>0.23333333333333334</v>
      </c>
      <c r="F610" s="4" t="s">
        <v>384</v>
      </c>
      <c r="G610" s="11"/>
      <c r="H610" s="35"/>
      <c r="I610" s="10"/>
    </row>
    <row r="611" spans="1:9" s="20" customFormat="1" ht="15" customHeight="1" x14ac:dyDescent="0.2">
      <c r="A611" s="1">
        <v>2019</v>
      </c>
      <c r="B611" s="48" t="s">
        <v>896</v>
      </c>
      <c r="C611" s="12">
        <v>38</v>
      </c>
      <c r="D611" s="12">
        <v>21</v>
      </c>
      <c r="E611" s="44">
        <f t="shared" si="34"/>
        <v>0.55263157894736847</v>
      </c>
      <c r="F611" s="4" t="s">
        <v>384</v>
      </c>
      <c r="G611" s="11"/>
      <c r="H611" s="35"/>
      <c r="I611" s="10"/>
    </row>
    <row r="612" spans="1:9" ht="15" customHeight="1" x14ac:dyDescent="0.2">
      <c r="A612" s="1">
        <v>2019</v>
      </c>
      <c r="B612" s="4" t="s">
        <v>688</v>
      </c>
      <c r="C612" s="37">
        <v>6</v>
      </c>
      <c r="D612" s="37">
        <v>4</v>
      </c>
      <c r="E612" s="44">
        <f t="shared" si="34"/>
        <v>0.66666666666666663</v>
      </c>
      <c r="F612" s="4" t="s">
        <v>384</v>
      </c>
    </row>
    <row r="613" spans="1:9" ht="15" customHeight="1" x14ac:dyDescent="0.2">
      <c r="A613" s="1">
        <v>2019</v>
      </c>
      <c r="B613" s="4" t="s">
        <v>325</v>
      </c>
      <c r="C613" s="37">
        <v>14</v>
      </c>
      <c r="D613" s="37">
        <v>4</v>
      </c>
      <c r="E613" s="44">
        <f t="shared" si="34"/>
        <v>0.2857142857142857</v>
      </c>
      <c r="F613" s="4" t="s">
        <v>384</v>
      </c>
      <c r="H613" s="71"/>
    </row>
    <row r="614" spans="1:9" ht="15" customHeight="1" x14ac:dyDescent="0.2">
      <c r="A614" s="1">
        <v>2019</v>
      </c>
      <c r="B614" s="4" t="s">
        <v>961</v>
      </c>
      <c r="C614" s="37">
        <v>118</v>
      </c>
      <c r="D614" s="37">
        <v>35</v>
      </c>
      <c r="E614" s="44">
        <f t="shared" si="34"/>
        <v>0.29661016949152541</v>
      </c>
      <c r="F614" s="4" t="s">
        <v>384</v>
      </c>
      <c r="H614" s="71"/>
    </row>
    <row r="615" spans="1:9" ht="15" customHeight="1" x14ac:dyDescent="0.2">
      <c r="A615" s="1">
        <v>2019</v>
      </c>
      <c r="B615" s="4" t="s">
        <v>962</v>
      </c>
      <c r="C615" s="37">
        <v>152</v>
      </c>
      <c r="D615" s="37">
        <v>27</v>
      </c>
      <c r="E615" s="44">
        <f t="shared" si="34"/>
        <v>0.17763157894736842</v>
      </c>
      <c r="F615" s="4" t="s">
        <v>384</v>
      </c>
      <c r="H615" s="71"/>
    </row>
    <row r="616" spans="1:9" ht="15" customHeight="1" x14ac:dyDescent="0.2">
      <c r="A616" s="1">
        <v>2019</v>
      </c>
      <c r="B616" s="4" t="s">
        <v>963</v>
      </c>
      <c r="C616" s="37">
        <v>96</v>
      </c>
      <c r="D616" s="37">
        <v>24</v>
      </c>
      <c r="E616" s="44">
        <f t="shared" si="34"/>
        <v>0.25</v>
      </c>
      <c r="F616" s="4" t="s">
        <v>384</v>
      </c>
    </row>
    <row r="617" spans="1:9" s="20" customFormat="1" ht="15" customHeight="1" x14ac:dyDescent="0.2">
      <c r="A617" s="1">
        <v>2019</v>
      </c>
      <c r="B617" s="48" t="s">
        <v>908</v>
      </c>
      <c r="C617" s="12">
        <v>24</v>
      </c>
      <c r="D617" s="12">
        <v>11</v>
      </c>
      <c r="E617" s="44">
        <f t="shared" si="34"/>
        <v>0.45833333333333331</v>
      </c>
      <c r="F617" s="4" t="s">
        <v>384</v>
      </c>
      <c r="G617" s="11"/>
      <c r="H617" s="35"/>
      <c r="I617" s="10"/>
    </row>
    <row r="618" spans="1:9" s="20" customFormat="1" ht="15" customHeight="1" x14ac:dyDescent="0.2">
      <c r="A618" s="1">
        <v>2019</v>
      </c>
      <c r="B618" s="48" t="s">
        <v>901</v>
      </c>
      <c r="C618" s="12">
        <v>52</v>
      </c>
      <c r="D618" s="12">
        <v>23</v>
      </c>
      <c r="E618" s="44">
        <f t="shared" si="34"/>
        <v>0.44230769230769229</v>
      </c>
      <c r="F618" s="4" t="s">
        <v>384</v>
      </c>
      <c r="G618" s="11"/>
      <c r="H618" s="35" t="s">
        <v>969</v>
      </c>
      <c r="I618" s="10"/>
    </row>
    <row r="619" spans="1:9" s="20" customFormat="1" ht="15" customHeight="1" x14ac:dyDescent="0.2">
      <c r="A619" s="1">
        <v>2019</v>
      </c>
      <c r="B619" s="49" t="s">
        <v>667</v>
      </c>
      <c r="C619" s="12">
        <v>38</v>
      </c>
      <c r="D619" s="12">
        <v>4</v>
      </c>
      <c r="E619" s="44">
        <f t="shared" ref="E619:E624" si="35">IF(ISNUMBER(D619),D619/C619,"")</f>
        <v>0.10526315789473684</v>
      </c>
      <c r="F619" s="4" t="s">
        <v>384</v>
      </c>
      <c r="G619" s="11"/>
      <c r="H619" s="35"/>
      <c r="I619" s="10"/>
    </row>
    <row r="620" spans="1:9" ht="15" customHeight="1" x14ac:dyDescent="0.2">
      <c r="A620" s="1">
        <v>2019</v>
      </c>
      <c r="B620" s="4" t="s">
        <v>964</v>
      </c>
      <c r="C620" s="37">
        <v>72</v>
      </c>
      <c r="D620" s="37">
        <v>11</v>
      </c>
      <c r="E620" s="44">
        <f t="shared" si="35"/>
        <v>0.15277777777777779</v>
      </c>
      <c r="F620" s="4" t="s">
        <v>384</v>
      </c>
      <c r="H620" s="71"/>
    </row>
    <row r="621" spans="1:9" s="20" customFormat="1" ht="15" customHeight="1" x14ac:dyDescent="0.2">
      <c r="A621" s="1">
        <v>2019</v>
      </c>
      <c r="B621" s="48" t="s">
        <v>343</v>
      </c>
      <c r="C621" s="12">
        <v>70</v>
      </c>
      <c r="D621" s="12">
        <v>19</v>
      </c>
      <c r="E621" s="44">
        <f t="shared" si="35"/>
        <v>0.27142857142857141</v>
      </c>
      <c r="F621" s="4" t="s">
        <v>384</v>
      </c>
      <c r="G621" s="11"/>
      <c r="H621" s="35"/>
      <c r="I621" s="10"/>
    </row>
    <row r="622" spans="1:9" ht="15" customHeight="1" x14ac:dyDescent="0.2">
      <c r="A622" s="1">
        <v>2019</v>
      </c>
      <c r="B622" s="4" t="s">
        <v>965</v>
      </c>
      <c r="C622" s="37">
        <v>12</v>
      </c>
      <c r="D622" s="37">
        <v>6</v>
      </c>
      <c r="E622" s="3">
        <f t="shared" si="35"/>
        <v>0.5</v>
      </c>
      <c r="F622" s="4" t="s">
        <v>384</v>
      </c>
    </row>
    <row r="623" spans="1:9" s="20" customFormat="1" ht="15" customHeight="1" x14ac:dyDescent="0.2">
      <c r="A623" s="1">
        <v>2019</v>
      </c>
      <c r="B623" s="50" t="s">
        <v>897</v>
      </c>
      <c r="C623" s="12">
        <v>45</v>
      </c>
      <c r="D623" s="12">
        <v>11</v>
      </c>
      <c r="E623" s="44">
        <f t="shared" si="35"/>
        <v>0.24444444444444444</v>
      </c>
      <c r="F623" s="4" t="s">
        <v>384</v>
      </c>
      <c r="G623" s="11"/>
      <c r="H623" s="35" t="s">
        <v>970</v>
      </c>
      <c r="I623" s="10"/>
    </row>
    <row r="624" spans="1:9" s="20" customFormat="1" ht="15" customHeight="1" x14ac:dyDescent="0.2">
      <c r="A624" s="1">
        <v>2019</v>
      </c>
      <c r="B624" s="48" t="s">
        <v>906</v>
      </c>
      <c r="C624" s="12">
        <v>62</v>
      </c>
      <c r="D624" s="12">
        <v>25</v>
      </c>
      <c r="E624" s="44">
        <f t="shared" si="35"/>
        <v>0.40322580645161288</v>
      </c>
      <c r="F624" s="4" t="s">
        <v>384</v>
      </c>
      <c r="G624" s="11"/>
      <c r="H624" s="35"/>
      <c r="I624" s="10"/>
    </row>
    <row r="625" spans="1:9" s="20" customFormat="1" ht="15" customHeight="1" x14ac:dyDescent="0.2">
      <c r="A625" s="1"/>
      <c r="B625" s="48"/>
      <c r="C625" s="12"/>
      <c r="D625" s="12"/>
      <c r="E625" s="44"/>
      <c r="F625" s="4"/>
      <c r="G625" s="17"/>
      <c r="H625" s="70"/>
      <c r="I625" s="10"/>
    </row>
    <row r="626" spans="1:9" s="20" customFormat="1" ht="15" customHeight="1" x14ac:dyDescent="0.2">
      <c r="A626" s="1">
        <v>2019</v>
      </c>
      <c r="B626" s="4" t="s">
        <v>561</v>
      </c>
      <c r="C626" s="12">
        <v>140</v>
      </c>
      <c r="D626" s="12">
        <v>140</v>
      </c>
      <c r="E626" s="44" t="s">
        <v>309</v>
      </c>
      <c r="F626" s="10" t="s">
        <v>250</v>
      </c>
      <c r="G626" s="17"/>
      <c r="H626" s="35" t="s">
        <v>953</v>
      </c>
      <c r="I626" s="10"/>
    </row>
    <row r="627" spans="1:9" s="20" customFormat="1" ht="15" customHeight="1" x14ac:dyDescent="0.2">
      <c r="A627" s="1">
        <v>2019</v>
      </c>
      <c r="B627" s="8" t="s">
        <v>567</v>
      </c>
      <c r="C627" s="12">
        <v>122</v>
      </c>
      <c r="D627" s="12">
        <v>30</v>
      </c>
      <c r="E627" s="44">
        <f>IF(ISNUMBER(D627),D627/C627,"")</f>
        <v>0.24590163934426229</v>
      </c>
      <c r="F627" s="10" t="s">
        <v>250</v>
      </c>
      <c r="G627" s="17"/>
      <c r="H627" s="35" t="s">
        <v>975</v>
      </c>
      <c r="I627" s="10"/>
    </row>
    <row r="628" spans="1:9" s="20" customFormat="1" ht="15" customHeight="1" x14ac:dyDescent="0.2">
      <c r="A628" s="1">
        <v>2019</v>
      </c>
      <c r="B628" s="8" t="s">
        <v>951</v>
      </c>
      <c r="C628" s="12">
        <v>64</v>
      </c>
      <c r="D628" s="12">
        <v>64</v>
      </c>
      <c r="E628" s="44" t="s">
        <v>309</v>
      </c>
      <c r="F628" s="10" t="s">
        <v>250</v>
      </c>
      <c r="G628" s="17"/>
      <c r="H628" s="35" t="s">
        <v>953</v>
      </c>
      <c r="I628" s="10"/>
    </row>
    <row r="629" spans="1:9" s="20" customFormat="1" ht="16" customHeight="1" x14ac:dyDescent="0.2">
      <c r="A629" s="1">
        <v>2019</v>
      </c>
      <c r="B629" s="8" t="s">
        <v>952</v>
      </c>
      <c r="C629" s="12">
        <v>54</v>
      </c>
      <c r="D629" s="12">
        <v>14</v>
      </c>
      <c r="E629" s="44">
        <f t="shared" ref="E629" si="36">IF(ISNUMBER(D629),D629/C629,"")</f>
        <v>0.25925925925925924</v>
      </c>
      <c r="F629" s="10" t="s">
        <v>250</v>
      </c>
      <c r="G629" s="17"/>
      <c r="H629" s="35"/>
      <c r="I629" s="10"/>
    </row>
    <row r="630" spans="1:9" s="20" customFormat="1" ht="15" customHeight="1" x14ac:dyDescent="0.2">
      <c r="A630" s="1">
        <v>2019</v>
      </c>
      <c r="B630" s="48" t="s">
        <v>903</v>
      </c>
      <c r="C630" s="12">
        <v>146</v>
      </c>
      <c r="D630" s="12">
        <v>146</v>
      </c>
      <c r="E630" s="44" t="s">
        <v>309</v>
      </c>
      <c r="F630" s="10" t="s">
        <v>250</v>
      </c>
      <c r="G630" s="17"/>
      <c r="H630" s="72" t="s">
        <v>953</v>
      </c>
      <c r="I630" s="10"/>
    </row>
    <row r="631" spans="1:9" s="20" customFormat="1" ht="15" customHeight="1" x14ac:dyDescent="0.2">
      <c r="A631" s="1">
        <v>2019</v>
      </c>
      <c r="B631" s="48" t="s">
        <v>904</v>
      </c>
      <c r="C631" s="12">
        <v>128</v>
      </c>
      <c r="D631" s="12">
        <v>30</v>
      </c>
      <c r="E631" s="44">
        <f>IF(ISNUMBER(D631),D631/C631,"")</f>
        <v>0.234375</v>
      </c>
      <c r="F631" s="10" t="s">
        <v>250</v>
      </c>
      <c r="G631" s="17"/>
      <c r="H631" s="35" t="s">
        <v>954</v>
      </c>
      <c r="I631" s="10"/>
    </row>
    <row r="632" spans="1:9" s="20" customFormat="1" ht="15" customHeight="1" x14ac:dyDescent="0.2">
      <c r="A632" s="1">
        <v>2019</v>
      </c>
      <c r="B632" s="8" t="s">
        <v>536</v>
      </c>
      <c r="C632" s="12">
        <v>73</v>
      </c>
      <c r="D632" s="12">
        <v>73</v>
      </c>
      <c r="E632" s="44" t="s">
        <v>309</v>
      </c>
      <c r="F632" s="10" t="s">
        <v>250</v>
      </c>
      <c r="G632" s="17"/>
      <c r="H632" s="72" t="s">
        <v>953</v>
      </c>
      <c r="I632" s="10"/>
    </row>
    <row r="633" spans="1:9" s="20" customFormat="1" ht="15" customHeight="1" x14ac:dyDescent="0.2">
      <c r="A633" s="1">
        <v>2019</v>
      </c>
      <c r="B633" s="8" t="s">
        <v>547</v>
      </c>
      <c r="C633" s="12">
        <v>65</v>
      </c>
      <c r="D633" s="12">
        <v>26</v>
      </c>
      <c r="E633" s="44">
        <f t="shared" ref="E633:E635" si="37">IF(ISNUMBER(D633),D633/C633,"")</f>
        <v>0.4</v>
      </c>
      <c r="F633" s="10" t="s">
        <v>250</v>
      </c>
      <c r="G633" s="17"/>
      <c r="H633" s="35"/>
      <c r="I633" s="10"/>
    </row>
    <row r="634" spans="1:9" s="20" customFormat="1" ht="15" customHeight="1" x14ac:dyDescent="0.2">
      <c r="A634" s="1">
        <v>2019</v>
      </c>
      <c r="B634" s="8" t="s">
        <v>942</v>
      </c>
      <c r="C634" s="12">
        <v>56</v>
      </c>
      <c r="D634" s="12">
        <v>56</v>
      </c>
      <c r="E634" s="44" t="s">
        <v>309</v>
      </c>
      <c r="F634" s="10" t="s">
        <v>250</v>
      </c>
      <c r="G634" s="17"/>
      <c r="H634" s="35" t="s">
        <v>953</v>
      </c>
      <c r="I634" s="10"/>
    </row>
    <row r="635" spans="1:9" s="20" customFormat="1" ht="15" customHeight="1" x14ac:dyDescent="0.2">
      <c r="A635" s="1">
        <v>2019</v>
      </c>
      <c r="B635" s="8" t="s">
        <v>943</v>
      </c>
      <c r="C635" s="12">
        <v>48</v>
      </c>
      <c r="D635" s="12">
        <v>13</v>
      </c>
      <c r="E635" s="44">
        <f t="shared" si="37"/>
        <v>0.27083333333333331</v>
      </c>
      <c r="F635" s="10" t="s">
        <v>250</v>
      </c>
      <c r="G635" s="17"/>
      <c r="H635" s="35"/>
      <c r="I635" s="10"/>
    </row>
    <row r="636" spans="1:9" s="20" customFormat="1" ht="15" customHeight="1" x14ac:dyDescent="0.2">
      <c r="A636" s="1">
        <v>2019</v>
      </c>
      <c r="B636" s="48" t="s">
        <v>709</v>
      </c>
      <c r="C636" s="12">
        <v>31</v>
      </c>
      <c r="D636" s="12">
        <v>12</v>
      </c>
      <c r="E636" s="44">
        <f>IF(ISNUMBER(D636),D636/C636,"")</f>
        <v>0.38709677419354838</v>
      </c>
      <c r="F636" s="10" t="s">
        <v>250</v>
      </c>
      <c r="G636" s="17"/>
      <c r="H636" s="70"/>
      <c r="I636" s="10"/>
    </row>
    <row r="637" spans="1:9" s="20" customFormat="1" ht="15" customHeight="1" x14ac:dyDescent="0.2">
      <c r="A637" s="1">
        <v>2019</v>
      </c>
      <c r="B637" s="8" t="s">
        <v>944</v>
      </c>
      <c r="C637" s="12">
        <v>42</v>
      </c>
      <c r="D637" s="12">
        <v>15</v>
      </c>
      <c r="E637" s="44">
        <f>IF(ISNUMBER(D637),D637/C637,"")</f>
        <v>0.35714285714285715</v>
      </c>
      <c r="F637" s="10" t="s">
        <v>250</v>
      </c>
      <c r="G637" s="17"/>
      <c r="H637" s="35" t="s">
        <v>976</v>
      </c>
      <c r="I637" s="10"/>
    </row>
    <row r="638" spans="1:9" s="20" customFormat="1" ht="15" customHeight="1" x14ac:dyDescent="0.2">
      <c r="A638" s="1">
        <v>2019</v>
      </c>
      <c r="B638" s="8" t="s">
        <v>945</v>
      </c>
      <c r="C638" s="48" t="s">
        <v>911</v>
      </c>
      <c r="D638" s="48" t="s">
        <v>911</v>
      </c>
      <c r="E638" s="37" t="s">
        <v>911</v>
      </c>
      <c r="F638" s="10" t="s">
        <v>250</v>
      </c>
      <c r="G638" s="17"/>
      <c r="H638" s="73" t="s">
        <v>939</v>
      </c>
      <c r="I638" s="10"/>
    </row>
    <row r="639" spans="1:9" s="20" customFormat="1" ht="15" customHeight="1" x14ac:dyDescent="0.2">
      <c r="A639" s="1">
        <v>2019</v>
      </c>
      <c r="B639" s="48" t="s">
        <v>902</v>
      </c>
      <c r="C639" s="12">
        <v>18</v>
      </c>
      <c r="D639" s="12">
        <v>18</v>
      </c>
      <c r="E639" s="44" t="s">
        <v>309</v>
      </c>
      <c r="F639" s="10" t="s">
        <v>250</v>
      </c>
      <c r="G639" s="17"/>
      <c r="H639" s="35" t="s">
        <v>953</v>
      </c>
      <c r="I639" s="10"/>
    </row>
    <row r="640" spans="1:9" s="20" customFormat="1" ht="15" customHeight="1" x14ac:dyDescent="0.2">
      <c r="A640" s="1">
        <v>2019</v>
      </c>
      <c r="B640" s="48" t="s">
        <v>905</v>
      </c>
      <c r="C640" s="12">
        <v>15</v>
      </c>
      <c r="D640" s="12">
        <v>11</v>
      </c>
      <c r="E640" s="44">
        <f>IF(ISNUMBER(D640),D640/C640,"")</f>
        <v>0.73333333333333328</v>
      </c>
      <c r="F640" s="10" t="s">
        <v>250</v>
      </c>
      <c r="G640" s="17"/>
      <c r="H640" s="70"/>
      <c r="I640" s="10"/>
    </row>
    <row r="641" spans="1:9" ht="15" customHeight="1" x14ac:dyDescent="0.2">
      <c r="A641" s="1">
        <v>2019</v>
      </c>
      <c r="B641" s="4" t="s">
        <v>946</v>
      </c>
      <c r="C641" s="48" t="s">
        <v>911</v>
      </c>
      <c r="D641" s="48" t="s">
        <v>911</v>
      </c>
      <c r="E641" s="37" t="s">
        <v>911</v>
      </c>
      <c r="F641" s="10" t="s">
        <v>250</v>
      </c>
      <c r="G641" s="17"/>
      <c r="H641" s="73" t="s">
        <v>939</v>
      </c>
    </row>
    <row r="642" spans="1:9" ht="15" customHeight="1" x14ac:dyDescent="0.2">
      <c r="A642" s="1">
        <v>2019</v>
      </c>
      <c r="B642" s="4" t="s">
        <v>947</v>
      </c>
      <c r="C642" s="37">
        <v>19</v>
      </c>
      <c r="D642" s="37">
        <v>18</v>
      </c>
      <c r="E642" s="44" t="s">
        <v>309</v>
      </c>
      <c r="F642" s="10" t="s">
        <v>250</v>
      </c>
      <c r="H642" s="35" t="s">
        <v>955</v>
      </c>
    </row>
    <row r="643" spans="1:9" ht="15" customHeight="1" x14ac:dyDescent="0.2">
      <c r="A643" s="1">
        <v>2019</v>
      </c>
      <c r="B643" s="4" t="s">
        <v>948</v>
      </c>
      <c r="C643" s="37">
        <v>16</v>
      </c>
      <c r="D643" s="37">
        <v>5</v>
      </c>
      <c r="E643" s="3">
        <f>IF(ISNUMBER(D643),D643/C643,"")</f>
        <v>0.3125</v>
      </c>
      <c r="F643" s="10" t="s">
        <v>250</v>
      </c>
      <c r="H643" s="35" t="s">
        <v>956</v>
      </c>
    </row>
    <row r="644" spans="1:9" ht="15" customHeight="1" x14ac:dyDescent="0.2">
      <c r="A644" s="1">
        <v>2019</v>
      </c>
      <c r="B644" s="48" t="s">
        <v>907</v>
      </c>
      <c r="C644" s="12">
        <v>6</v>
      </c>
      <c r="D644" s="37">
        <v>4</v>
      </c>
      <c r="E644" s="3">
        <f>IF(ISNUMBER(D644),D644/C644,"")</f>
        <v>0.66666666666666663</v>
      </c>
      <c r="F644" s="10" t="s">
        <v>250</v>
      </c>
    </row>
    <row r="645" spans="1:9" s="20" customFormat="1" ht="15" customHeight="1" x14ac:dyDescent="0.2">
      <c r="A645" s="1">
        <v>2019</v>
      </c>
      <c r="B645" s="10" t="s">
        <v>949</v>
      </c>
      <c r="C645" s="9">
        <v>17</v>
      </c>
      <c r="D645" s="12">
        <v>17</v>
      </c>
      <c r="E645" s="44" t="s">
        <v>309</v>
      </c>
      <c r="F645" s="10" t="s">
        <v>250</v>
      </c>
      <c r="G645" s="17"/>
      <c r="H645" s="35" t="s">
        <v>953</v>
      </c>
      <c r="I645" s="10"/>
    </row>
    <row r="646" spans="1:9" ht="15" customHeight="1" x14ac:dyDescent="0.2">
      <c r="A646" s="1">
        <v>2019</v>
      </c>
      <c r="B646" s="4" t="s">
        <v>950</v>
      </c>
      <c r="C646" s="37">
        <v>14</v>
      </c>
      <c r="D646" s="37">
        <v>4</v>
      </c>
      <c r="E646" s="3">
        <f t="shared" ref="E646" si="38">IF(ISNUMBER(D646),D646/C646,"")</f>
        <v>0.2857142857142857</v>
      </c>
      <c r="F646" s="10" t="s">
        <v>250</v>
      </c>
    </row>
    <row r="647" spans="1:9" s="20" customFormat="1" ht="15" customHeight="1" x14ac:dyDescent="0.2">
      <c r="A647" s="1"/>
      <c r="B647" s="8"/>
      <c r="C647" s="12"/>
      <c r="D647" s="12"/>
      <c r="E647" s="44" t="str">
        <f t="shared" si="33"/>
        <v/>
      </c>
      <c r="F647" s="10"/>
      <c r="G647" s="17"/>
      <c r="H647" s="35"/>
      <c r="I647" s="10"/>
    </row>
    <row r="648" spans="1:9" s="20" customFormat="1" ht="15" customHeight="1" x14ac:dyDescent="0.2">
      <c r="A648" s="1">
        <v>2019</v>
      </c>
      <c r="B648" s="6" t="s">
        <v>500</v>
      </c>
      <c r="C648" s="12">
        <v>138</v>
      </c>
      <c r="D648" s="12">
        <v>130</v>
      </c>
      <c r="E648" s="44" t="s">
        <v>309</v>
      </c>
      <c r="F648" s="10" t="s">
        <v>58</v>
      </c>
      <c r="G648" s="44" t="s">
        <v>309</v>
      </c>
      <c r="I648" s="10"/>
    </row>
    <row r="649" spans="1:9" s="20" customFormat="1" ht="15" customHeight="1" x14ac:dyDescent="0.2">
      <c r="A649" s="1">
        <v>2019</v>
      </c>
      <c r="B649" s="6" t="s">
        <v>551</v>
      </c>
      <c r="C649" s="12">
        <v>100</v>
      </c>
      <c r="D649" s="12">
        <v>23</v>
      </c>
      <c r="E649" s="44">
        <f t="shared" si="33"/>
        <v>0.23</v>
      </c>
      <c r="F649" s="10" t="s">
        <v>58</v>
      </c>
      <c r="G649" s="9">
        <v>244</v>
      </c>
      <c r="H649" s="35" t="s">
        <v>941</v>
      </c>
      <c r="I649" s="10"/>
    </row>
    <row r="650" spans="1:9" s="20" customFormat="1" ht="15" customHeight="1" x14ac:dyDescent="0.2">
      <c r="A650" s="1">
        <v>2019</v>
      </c>
      <c r="B650" s="49" t="s">
        <v>819</v>
      </c>
      <c r="C650" s="12">
        <v>159</v>
      </c>
      <c r="D650" s="12">
        <v>18</v>
      </c>
      <c r="E650" s="44">
        <f t="shared" si="33"/>
        <v>0.11320754716981132</v>
      </c>
      <c r="F650" s="10" t="s">
        <v>58</v>
      </c>
      <c r="G650" s="9">
        <v>259</v>
      </c>
      <c r="H650" s="35" t="s">
        <v>1058</v>
      </c>
      <c r="I650" s="10"/>
    </row>
    <row r="651" spans="1:9" s="20" customFormat="1" ht="15" customHeight="1" x14ac:dyDescent="0.2">
      <c r="A651" s="1">
        <v>2019</v>
      </c>
      <c r="B651" s="6" t="s">
        <v>529</v>
      </c>
      <c r="C651" s="12">
        <v>66</v>
      </c>
      <c r="D651" s="12">
        <v>65</v>
      </c>
      <c r="E651" s="44" t="s">
        <v>309</v>
      </c>
      <c r="F651" s="10" t="s">
        <v>58</v>
      </c>
      <c r="G651" s="44" t="s">
        <v>309</v>
      </c>
      <c r="H651" s="70"/>
      <c r="I651" s="10"/>
    </row>
    <row r="652" spans="1:9" s="20" customFormat="1" ht="15" customHeight="1" x14ac:dyDescent="0.2">
      <c r="A652" s="1">
        <v>2019</v>
      </c>
      <c r="B652" s="6" t="s">
        <v>532</v>
      </c>
      <c r="C652" s="12">
        <v>49</v>
      </c>
      <c r="D652" s="12">
        <v>9</v>
      </c>
      <c r="E652" s="44">
        <f t="shared" si="33"/>
        <v>0.18367346938775511</v>
      </c>
      <c r="F652" s="10" t="s">
        <v>58</v>
      </c>
      <c r="G652" s="46">
        <v>151</v>
      </c>
      <c r="H652" s="70"/>
      <c r="I652" s="10"/>
    </row>
    <row r="653" spans="1:9" s="20" customFormat="1" ht="15" customHeight="1" x14ac:dyDescent="0.2">
      <c r="A653" s="1">
        <v>2019</v>
      </c>
      <c r="B653" s="6" t="s">
        <v>802</v>
      </c>
      <c r="C653" s="12">
        <v>51</v>
      </c>
      <c r="D653" s="12">
        <v>49</v>
      </c>
      <c r="E653" s="44" t="s">
        <v>309</v>
      </c>
      <c r="F653" s="10" t="s">
        <v>58</v>
      </c>
      <c r="G653" s="44" t="s">
        <v>309</v>
      </c>
      <c r="H653" s="70"/>
      <c r="I653" s="10"/>
    </row>
    <row r="654" spans="1:9" s="20" customFormat="1" ht="15" customHeight="1" x14ac:dyDescent="0.2">
      <c r="A654" s="1">
        <v>2019</v>
      </c>
      <c r="B654" s="6" t="s">
        <v>820</v>
      </c>
      <c r="C654" s="12">
        <v>44</v>
      </c>
      <c r="D654" s="12">
        <v>5</v>
      </c>
      <c r="E654" s="44">
        <f t="shared" si="33"/>
        <v>0.11363636363636363</v>
      </c>
      <c r="F654" s="10" t="s">
        <v>58</v>
      </c>
      <c r="G654" s="46">
        <v>1027</v>
      </c>
      <c r="H654" s="35" t="s">
        <v>940</v>
      </c>
      <c r="I654" s="10"/>
    </row>
    <row r="655" spans="1:9" s="20" customFormat="1" ht="15" customHeight="1" x14ac:dyDescent="0.2">
      <c r="A655" s="1">
        <v>2019</v>
      </c>
      <c r="B655" s="48" t="s">
        <v>524</v>
      </c>
      <c r="C655" s="12">
        <v>31</v>
      </c>
      <c r="D655" s="12">
        <v>25</v>
      </c>
      <c r="E655" s="44" t="s">
        <v>309</v>
      </c>
      <c r="F655" s="10" t="s">
        <v>58</v>
      </c>
      <c r="G655" s="44" t="s">
        <v>309</v>
      </c>
      <c r="H655" s="70"/>
      <c r="I655" s="10"/>
    </row>
    <row r="656" spans="1:9" s="20" customFormat="1" ht="15" customHeight="1" x14ac:dyDescent="0.2">
      <c r="A656" s="1">
        <v>2019</v>
      </c>
      <c r="B656" s="48" t="s">
        <v>553</v>
      </c>
      <c r="C656" s="12">
        <v>23</v>
      </c>
      <c r="D656" s="12">
        <v>6</v>
      </c>
      <c r="E656" s="44">
        <f t="shared" si="33"/>
        <v>0.2608695652173913</v>
      </c>
      <c r="F656" s="10" t="s">
        <v>58</v>
      </c>
      <c r="G656" s="46">
        <v>634</v>
      </c>
      <c r="H656" s="35" t="s">
        <v>1057</v>
      </c>
      <c r="I656" s="10"/>
    </row>
    <row r="657" spans="1:9" s="20" customFormat="1" ht="15" customHeight="1" x14ac:dyDescent="0.2">
      <c r="A657" s="1">
        <v>2019</v>
      </c>
      <c r="B657" s="48" t="s">
        <v>556</v>
      </c>
      <c r="C657" s="12">
        <v>144</v>
      </c>
      <c r="D657" s="12">
        <v>139</v>
      </c>
      <c r="E657" s="44" t="s">
        <v>309</v>
      </c>
      <c r="F657" s="10" t="s">
        <v>58</v>
      </c>
      <c r="G657" s="44" t="s">
        <v>309</v>
      </c>
      <c r="H657" s="70"/>
      <c r="I657" s="10"/>
    </row>
    <row r="658" spans="1:9" s="20" customFormat="1" ht="15" customHeight="1" x14ac:dyDescent="0.2">
      <c r="A658" s="1">
        <v>2019</v>
      </c>
      <c r="B658" s="48" t="s">
        <v>576</v>
      </c>
      <c r="C658" s="12">
        <v>112</v>
      </c>
      <c r="D658" s="12">
        <v>18</v>
      </c>
      <c r="E658" s="44">
        <f t="shared" si="33"/>
        <v>0.16071428571428573</v>
      </c>
      <c r="F658" s="10" t="s">
        <v>58</v>
      </c>
      <c r="G658" s="46">
        <v>150</v>
      </c>
      <c r="H658" s="70"/>
      <c r="I658" s="10"/>
    </row>
    <row r="659" spans="1:9" s="20" customFormat="1" ht="15" customHeight="1" x14ac:dyDescent="0.2">
      <c r="A659" s="1">
        <v>2019</v>
      </c>
      <c r="B659" s="8" t="s">
        <v>520</v>
      </c>
      <c r="C659" s="12">
        <v>85</v>
      </c>
      <c r="D659" s="12">
        <v>85</v>
      </c>
      <c r="E659" s="44" t="s">
        <v>309</v>
      </c>
      <c r="F659" s="10" t="s">
        <v>58</v>
      </c>
      <c r="G659" s="44" t="s">
        <v>309</v>
      </c>
      <c r="H659" s="70"/>
      <c r="I659" s="10"/>
    </row>
    <row r="660" spans="1:9" s="20" customFormat="1" ht="15" customHeight="1" x14ac:dyDescent="0.2">
      <c r="A660" s="1">
        <v>2019</v>
      </c>
      <c r="B660" s="8" t="s">
        <v>569</v>
      </c>
      <c r="C660" s="12">
        <v>61</v>
      </c>
      <c r="D660" s="12">
        <v>18</v>
      </c>
      <c r="E660" s="44">
        <f t="shared" si="33"/>
        <v>0.29508196721311475</v>
      </c>
      <c r="F660" s="10" t="s">
        <v>58</v>
      </c>
      <c r="G660" s="46">
        <v>187</v>
      </c>
      <c r="H660" s="70"/>
      <c r="I660" s="10"/>
    </row>
    <row r="661" spans="1:9" s="20" customFormat="1" ht="15" customHeight="1" x14ac:dyDescent="0.2">
      <c r="A661" s="1">
        <v>2019</v>
      </c>
      <c r="B661" s="7" t="s">
        <v>853</v>
      </c>
      <c r="C661" s="12">
        <v>27</v>
      </c>
      <c r="D661" s="12">
        <v>11</v>
      </c>
      <c r="E661" s="44">
        <f t="shared" si="33"/>
        <v>0.40740740740740738</v>
      </c>
      <c r="F661" s="10" t="s">
        <v>58</v>
      </c>
      <c r="G661" s="46">
        <v>159</v>
      </c>
      <c r="H661" s="70"/>
      <c r="I661" s="10"/>
    </row>
    <row r="662" spans="1:9" s="20" customFormat="1" ht="15" customHeight="1" x14ac:dyDescent="0.2">
      <c r="A662" s="1">
        <v>2019</v>
      </c>
      <c r="B662" s="7" t="s">
        <v>578</v>
      </c>
      <c r="C662" s="12">
        <v>62</v>
      </c>
      <c r="D662" s="12">
        <v>59</v>
      </c>
      <c r="E662" s="44" t="s">
        <v>309</v>
      </c>
      <c r="F662" s="10" t="s">
        <v>58</v>
      </c>
      <c r="G662" s="44" t="s">
        <v>309</v>
      </c>
      <c r="H662" s="70"/>
      <c r="I662" s="10"/>
    </row>
    <row r="663" spans="1:9" s="20" customFormat="1" ht="15" customHeight="1" x14ac:dyDescent="0.2">
      <c r="A663" s="1">
        <v>2019</v>
      </c>
      <c r="B663" s="7" t="s">
        <v>585</v>
      </c>
      <c r="C663" s="12">
        <v>31</v>
      </c>
      <c r="D663" s="12">
        <v>8</v>
      </c>
      <c r="E663" s="44">
        <f t="shared" si="33"/>
        <v>0.25806451612903225</v>
      </c>
      <c r="F663" s="10" t="s">
        <v>58</v>
      </c>
      <c r="G663" s="46">
        <v>127</v>
      </c>
      <c r="H663" s="70"/>
      <c r="I663" s="10"/>
    </row>
    <row r="664" spans="1:9" s="20" customFormat="1" ht="15" customHeight="1" x14ac:dyDescent="0.2">
      <c r="A664" s="1">
        <v>2019</v>
      </c>
      <c r="B664" s="51" t="s">
        <v>525</v>
      </c>
      <c r="C664" s="12">
        <v>81</v>
      </c>
      <c r="D664" s="12">
        <v>69</v>
      </c>
      <c r="E664" s="44" t="s">
        <v>309</v>
      </c>
      <c r="F664" s="10" t="s">
        <v>58</v>
      </c>
      <c r="G664" s="44" t="s">
        <v>309</v>
      </c>
      <c r="H664" s="70"/>
      <c r="I664" s="10"/>
    </row>
    <row r="665" spans="1:9" s="20" customFormat="1" ht="15" customHeight="1" x14ac:dyDescent="0.2">
      <c r="A665" s="1">
        <v>2019</v>
      </c>
      <c r="B665" s="51" t="s">
        <v>587</v>
      </c>
      <c r="C665" s="12">
        <v>49</v>
      </c>
      <c r="D665" s="12">
        <v>6</v>
      </c>
      <c r="E665" s="44">
        <f t="shared" si="33"/>
        <v>0.12244897959183673</v>
      </c>
      <c r="F665" s="10" t="s">
        <v>58</v>
      </c>
      <c r="G665" s="46">
        <v>761</v>
      </c>
      <c r="H665" s="35"/>
      <c r="I665" s="10"/>
    </row>
    <row r="666" spans="1:9" s="20" customFormat="1" ht="15" customHeight="1" x14ac:dyDescent="0.2">
      <c r="A666" s="1">
        <v>2019</v>
      </c>
      <c r="B666" s="8" t="s">
        <v>527</v>
      </c>
      <c r="C666" s="12">
        <v>57</v>
      </c>
      <c r="D666" s="12">
        <v>56</v>
      </c>
      <c r="E666" s="44" t="s">
        <v>309</v>
      </c>
      <c r="F666" s="10" t="s">
        <v>58</v>
      </c>
      <c r="G666" s="44" t="s">
        <v>309</v>
      </c>
      <c r="H666" s="70"/>
      <c r="I666" s="10"/>
    </row>
    <row r="667" spans="1:9" s="20" customFormat="1" ht="15" customHeight="1" x14ac:dyDescent="0.2">
      <c r="A667" s="1">
        <v>2019</v>
      </c>
      <c r="B667" s="8" t="s">
        <v>591</v>
      </c>
      <c r="C667" s="12">
        <v>43</v>
      </c>
      <c r="D667" s="12">
        <v>8</v>
      </c>
      <c r="E667" s="44">
        <f t="shared" si="33"/>
        <v>0.18604651162790697</v>
      </c>
      <c r="F667" s="10" t="s">
        <v>58</v>
      </c>
      <c r="G667" s="46">
        <v>158</v>
      </c>
      <c r="H667" s="69"/>
      <c r="I667" s="10"/>
    </row>
    <row r="668" spans="1:9" s="20" customFormat="1" ht="15" customHeight="1" x14ac:dyDescent="0.2">
      <c r="A668" s="1">
        <v>2019</v>
      </c>
      <c r="B668" s="7" t="s">
        <v>521</v>
      </c>
      <c r="C668" s="12">
        <v>163</v>
      </c>
      <c r="D668" s="12">
        <v>129</v>
      </c>
      <c r="E668" s="44" t="s">
        <v>309</v>
      </c>
      <c r="F668" s="10" t="s">
        <v>58</v>
      </c>
      <c r="G668" s="44" t="s">
        <v>309</v>
      </c>
      <c r="H668" s="69"/>
      <c r="I668" s="10"/>
    </row>
    <row r="669" spans="1:9" s="20" customFormat="1" ht="15" customHeight="1" x14ac:dyDescent="0.2">
      <c r="A669" s="1">
        <v>2019</v>
      </c>
      <c r="B669" s="7" t="s">
        <v>586</v>
      </c>
      <c r="C669" s="12">
        <v>103</v>
      </c>
      <c r="D669" s="12">
        <v>21</v>
      </c>
      <c r="E669" s="44">
        <f t="shared" si="33"/>
        <v>0.20388349514563106</v>
      </c>
      <c r="F669" s="10" t="s">
        <v>58</v>
      </c>
      <c r="G669" s="46">
        <v>160</v>
      </c>
      <c r="H669" s="69"/>
      <c r="I669" s="10"/>
    </row>
    <row r="670" spans="1:9" s="20" customFormat="1" ht="15" customHeight="1" x14ac:dyDescent="0.2">
      <c r="A670" s="1">
        <v>2019</v>
      </c>
      <c r="B670" s="7" t="s">
        <v>559</v>
      </c>
      <c r="C670" s="12">
        <v>128</v>
      </c>
      <c r="D670" s="12">
        <v>116</v>
      </c>
      <c r="E670" s="44" t="s">
        <v>309</v>
      </c>
      <c r="F670" s="10" t="s">
        <v>58</v>
      </c>
      <c r="G670" s="44" t="s">
        <v>309</v>
      </c>
      <c r="H670" s="35"/>
      <c r="I670" s="10"/>
    </row>
    <row r="671" spans="1:9" s="20" customFormat="1" ht="15" customHeight="1" x14ac:dyDescent="0.2">
      <c r="A671" s="1">
        <v>2019</v>
      </c>
      <c r="B671" s="7" t="s">
        <v>583</v>
      </c>
      <c r="C671" s="12">
        <v>97</v>
      </c>
      <c r="D671" s="12">
        <v>12</v>
      </c>
      <c r="E671" s="44">
        <f t="shared" si="33"/>
        <v>0.12371134020618557</v>
      </c>
      <c r="F671" s="10" t="s">
        <v>58</v>
      </c>
      <c r="G671" s="46">
        <v>299</v>
      </c>
      <c r="H671" s="35" t="s">
        <v>1033</v>
      </c>
      <c r="I671" s="10"/>
    </row>
    <row r="672" spans="1:9" s="20" customFormat="1" ht="15" customHeight="1" x14ac:dyDescent="0.2">
      <c r="A672" s="1">
        <v>2019</v>
      </c>
      <c r="B672" s="8" t="s">
        <v>10</v>
      </c>
      <c r="C672" s="37" t="s">
        <v>911</v>
      </c>
      <c r="D672" s="37" t="s">
        <v>911</v>
      </c>
      <c r="E672" s="37" t="s">
        <v>911</v>
      </c>
      <c r="F672" s="10" t="s">
        <v>58</v>
      </c>
      <c r="G672" s="44" t="s">
        <v>309</v>
      </c>
      <c r="H672" s="67" t="s">
        <v>939</v>
      </c>
      <c r="I672" s="10"/>
    </row>
    <row r="673" spans="1:9" s="20" customFormat="1" ht="15" customHeight="1" x14ac:dyDescent="0.2">
      <c r="A673" s="1">
        <v>2019</v>
      </c>
      <c r="B673" s="8" t="s">
        <v>931</v>
      </c>
      <c r="C673" s="37" t="s">
        <v>911</v>
      </c>
      <c r="D673" s="37" t="s">
        <v>911</v>
      </c>
      <c r="E673" s="37" t="s">
        <v>911</v>
      </c>
      <c r="F673" s="10" t="s">
        <v>58</v>
      </c>
      <c r="G673" s="44" t="s">
        <v>309</v>
      </c>
      <c r="H673" s="67" t="s">
        <v>939</v>
      </c>
      <c r="I673" s="10"/>
    </row>
    <row r="674" spans="1:9" s="20" customFormat="1" ht="15" customHeight="1" x14ac:dyDescent="0.2">
      <c r="A674" s="1">
        <v>2019</v>
      </c>
      <c r="B674" s="8" t="s">
        <v>932</v>
      </c>
      <c r="C674" s="12">
        <v>35</v>
      </c>
      <c r="D674" s="12">
        <v>6</v>
      </c>
      <c r="E674" s="44">
        <f>IF(ISNUMBER(D674),D674/C674,"")</f>
        <v>0.17142857142857143</v>
      </c>
      <c r="F674" s="10" t="s">
        <v>58</v>
      </c>
      <c r="G674" s="46"/>
      <c r="H674" s="35"/>
      <c r="I674" s="10"/>
    </row>
    <row r="675" spans="1:9" s="20" customFormat="1" ht="15" customHeight="1" x14ac:dyDescent="0.2">
      <c r="A675" s="1">
        <v>2019</v>
      </c>
      <c r="B675" s="8" t="s">
        <v>935</v>
      </c>
      <c r="C675" s="12">
        <v>46</v>
      </c>
      <c r="D675" s="12">
        <v>34</v>
      </c>
      <c r="E675" s="44" t="s">
        <v>309</v>
      </c>
      <c r="F675" s="10" t="s">
        <v>58</v>
      </c>
      <c r="G675" s="44" t="s">
        <v>309</v>
      </c>
      <c r="H675" s="50" t="s">
        <v>926</v>
      </c>
      <c r="I675" s="10"/>
    </row>
    <row r="676" spans="1:9" s="20" customFormat="1" ht="15" customHeight="1" x14ac:dyDescent="0.2">
      <c r="A676" s="1">
        <v>2019</v>
      </c>
      <c r="B676" s="8" t="s">
        <v>936</v>
      </c>
      <c r="C676" s="12">
        <v>30</v>
      </c>
      <c r="D676" s="12">
        <v>6</v>
      </c>
      <c r="E676" s="44">
        <f t="shared" ref="E676:E684" si="39">IF(ISNUMBER(D676),D676/C676,"")</f>
        <v>0.2</v>
      </c>
      <c r="F676" s="10" t="s">
        <v>58</v>
      </c>
      <c r="G676" s="46">
        <v>823</v>
      </c>
      <c r="H676" s="71" t="s">
        <v>980</v>
      </c>
      <c r="I676" s="10"/>
    </row>
    <row r="677" spans="1:9" s="20" customFormat="1" ht="15" customHeight="1" x14ac:dyDescent="0.2">
      <c r="A677" s="1">
        <v>2019</v>
      </c>
      <c r="B677" s="8" t="s">
        <v>930</v>
      </c>
      <c r="C677" s="12">
        <v>44</v>
      </c>
      <c r="D677" s="12">
        <v>8</v>
      </c>
      <c r="E677" s="44">
        <f t="shared" si="39"/>
        <v>0.18181818181818182</v>
      </c>
      <c r="F677" s="10" t="s">
        <v>58</v>
      </c>
      <c r="G677" s="46"/>
      <c r="H677" s="35" t="s">
        <v>977</v>
      </c>
      <c r="I677" s="10"/>
    </row>
    <row r="678" spans="1:9" s="20" customFormat="1" ht="15" customHeight="1" x14ac:dyDescent="0.2">
      <c r="A678" s="1">
        <v>2019</v>
      </c>
      <c r="B678" s="8" t="s">
        <v>937</v>
      </c>
      <c r="C678" s="12">
        <v>18</v>
      </c>
      <c r="D678" s="54" t="s">
        <v>309</v>
      </c>
      <c r="E678" s="44" t="s">
        <v>309</v>
      </c>
      <c r="F678" s="10" t="s">
        <v>58</v>
      </c>
      <c r="G678" s="44" t="s">
        <v>309</v>
      </c>
      <c r="H678" s="35"/>
      <c r="I678" s="10"/>
    </row>
    <row r="679" spans="1:9" s="20" customFormat="1" ht="15" customHeight="1" x14ac:dyDescent="0.2">
      <c r="A679" s="1">
        <v>2019</v>
      </c>
      <c r="B679" s="8" t="s">
        <v>938</v>
      </c>
      <c r="C679" s="12">
        <v>11</v>
      </c>
      <c r="D679" s="12">
        <v>4</v>
      </c>
      <c r="E679" s="44">
        <f t="shared" si="39"/>
        <v>0.36363636363636365</v>
      </c>
      <c r="F679" s="10" t="s">
        <v>58</v>
      </c>
      <c r="G679" s="46">
        <v>191</v>
      </c>
      <c r="H679" s="69"/>
      <c r="I679" s="10"/>
    </row>
    <row r="680" spans="1:9" s="20" customFormat="1" ht="15" customHeight="1" x14ac:dyDescent="0.2">
      <c r="A680" s="1">
        <v>2019</v>
      </c>
      <c r="B680" s="8" t="s">
        <v>933</v>
      </c>
      <c r="C680" s="12">
        <v>195</v>
      </c>
      <c r="D680" s="12" t="s">
        <v>309</v>
      </c>
      <c r="E680" s="44" t="s">
        <v>309</v>
      </c>
      <c r="F680" s="10" t="s">
        <v>58</v>
      </c>
      <c r="G680" s="44" t="s">
        <v>309</v>
      </c>
      <c r="H680" s="35"/>
      <c r="I680" s="10"/>
    </row>
    <row r="681" spans="1:9" s="20" customFormat="1" ht="15" customHeight="1" x14ac:dyDescent="0.2">
      <c r="A681" s="1">
        <v>2019</v>
      </c>
      <c r="B681" s="8" t="s">
        <v>934</v>
      </c>
      <c r="C681" s="12">
        <v>120</v>
      </c>
      <c r="D681" s="12">
        <v>13</v>
      </c>
      <c r="E681" s="44">
        <f t="shared" si="39"/>
        <v>0.10833333333333334</v>
      </c>
      <c r="F681" s="10" t="s">
        <v>58</v>
      </c>
      <c r="G681" s="46">
        <v>83</v>
      </c>
      <c r="H681" s="35" t="s">
        <v>1037</v>
      </c>
      <c r="I681" s="10"/>
    </row>
    <row r="682" spans="1:9" s="20" customFormat="1" ht="15" customHeight="1" x14ac:dyDescent="0.2">
      <c r="A682" s="1">
        <v>2019</v>
      </c>
      <c r="B682" s="6" t="s">
        <v>777</v>
      </c>
      <c r="C682" s="12">
        <v>371</v>
      </c>
      <c r="D682" s="12">
        <v>42</v>
      </c>
      <c r="E682" s="44">
        <f t="shared" si="39"/>
        <v>0.11320754716981132</v>
      </c>
      <c r="F682" s="10" t="s">
        <v>58</v>
      </c>
      <c r="G682" s="53">
        <v>176</v>
      </c>
      <c r="H682" s="35"/>
      <c r="I682" s="10"/>
    </row>
    <row r="683" spans="1:9" s="20" customFormat="1" ht="15" customHeight="1" x14ac:dyDescent="0.2">
      <c r="A683" s="1"/>
      <c r="B683" s="8"/>
      <c r="C683" s="12"/>
      <c r="D683" s="12"/>
      <c r="E683" s="44" t="str">
        <f t="shared" si="39"/>
        <v/>
      </c>
      <c r="F683" s="10"/>
      <c r="G683" s="17"/>
      <c r="H683" s="35"/>
      <c r="I683" s="10"/>
    </row>
    <row r="684" spans="1:9" s="20" customFormat="1" ht="15" customHeight="1" x14ac:dyDescent="0.2">
      <c r="A684" s="1">
        <v>2019</v>
      </c>
      <c r="B684" s="6" t="s">
        <v>829</v>
      </c>
      <c r="C684" s="12">
        <v>47</v>
      </c>
      <c r="D684" s="12">
        <v>32</v>
      </c>
      <c r="E684" s="44">
        <f t="shared" si="39"/>
        <v>0.68085106382978722</v>
      </c>
      <c r="F684" s="10" t="s">
        <v>682</v>
      </c>
      <c r="G684" s="17"/>
      <c r="H684" s="35" t="s">
        <v>1029</v>
      </c>
      <c r="I684" s="10"/>
    </row>
    <row r="685" spans="1:9" s="20" customFormat="1" ht="15" customHeight="1" x14ac:dyDescent="0.2">
      <c r="A685" s="1">
        <v>2019</v>
      </c>
      <c r="B685" s="6" t="s">
        <v>909</v>
      </c>
      <c r="C685" s="37" t="s">
        <v>911</v>
      </c>
      <c r="D685" s="37" t="s">
        <v>911</v>
      </c>
      <c r="E685" s="37" t="s">
        <v>911</v>
      </c>
      <c r="F685" s="10" t="s">
        <v>682</v>
      </c>
      <c r="G685" s="17"/>
      <c r="H685" s="50" t="s">
        <v>910</v>
      </c>
      <c r="I685" s="10"/>
    </row>
    <row r="686" spans="1:9" s="20" customFormat="1" ht="15" customHeight="1" x14ac:dyDescent="0.2">
      <c r="A686" s="1">
        <v>2019</v>
      </c>
      <c r="B686" s="6" t="s">
        <v>560</v>
      </c>
      <c r="C686" s="37">
        <v>111</v>
      </c>
      <c r="D686" s="37">
        <v>70</v>
      </c>
      <c r="E686" s="54" t="s">
        <v>309</v>
      </c>
      <c r="F686" s="10" t="s">
        <v>682</v>
      </c>
      <c r="G686" s="17"/>
      <c r="H686" s="50" t="s">
        <v>926</v>
      </c>
      <c r="I686" s="10"/>
    </row>
    <row r="687" spans="1:9" s="20" customFormat="1" ht="15" customHeight="1" x14ac:dyDescent="0.2">
      <c r="A687" s="1">
        <v>2019</v>
      </c>
      <c r="B687" s="6" t="s">
        <v>581</v>
      </c>
      <c r="C687" s="37">
        <v>65</v>
      </c>
      <c r="D687" s="12">
        <v>7</v>
      </c>
      <c r="E687" s="44">
        <f>IF(ISNUMBER(D687),D687/C687,"")</f>
        <v>0.1076923076923077</v>
      </c>
      <c r="F687" s="10" t="s">
        <v>682</v>
      </c>
      <c r="G687" s="17"/>
      <c r="H687" s="50"/>
      <c r="I687" s="10"/>
    </row>
    <row r="688" spans="1:9" s="20" customFormat="1" ht="15" customHeight="1" x14ac:dyDescent="0.2">
      <c r="A688" s="1">
        <v>2019</v>
      </c>
      <c r="B688" s="6" t="s">
        <v>927</v>
      </c>
      <c r="C688" s="37">
        <v>21</v>
      </c>
      <c r="D688" s="12">
        <v>18</v>
      </c>
      <c r="E688" s="54" t="s">
        <v>309</v>
      </c>
      <c r="F688" s="10" t="s">
        <v>682</v>
      </c>
      <c r="G688" s="17"/>
      <c r="H688" s="50" t="s">
        <v>926</v>
      </c>
      <c r="I688" s="10"/>
    </row>
    <row r="689" spans="1:9" s="20" customFormat="1" ht="15" customHeight="1" x14ac:dyDescent="0.2">
      <c r="A689" s="1">
        <v>2019</v>
      </c>
      <c r="B689" s="6" t="s">
        <v>928</v>
      </c>
      <c r="C689" s="37">
        <v>17</v>
      </c>
      <c r="D689" s="12">
        <v>2</v>
      </c>
      <c r="E689" s="44">
        <f t="shared" ref="E689:E690" si="40">IF(ISNUMBER(D689),D689/C689,"")</f>
        <v>0.11764705882352941</v>
      </c>
      <c r="F689" s="10" t="s">
        <v>682</v>
      </c>
      <c r="G689" s="17"/>
      <c r="H689" s="50" t="s">
        <v>971</v>
      </c>
      <c r="I689" s="10"/>
    </row>
    <row r="690" spans="1:9" s="20" customFormat="1" ht="17" customHeight="1" x14ac:dyDescent="0.2">
      <c r="A690" s="1">
        <v>2019</v>
      </c>
      <c r="B690" s="6" t="s">
        <v>929</v>
      </c>
      <c r="C690" s="37">
        <v>797</v>
      </c>
      <c r="D690" s="12">
        <v>131</v>
      </c>
      <c r="E690" s="44">
        <f t="shared" si="40"/>
        <v>0.16436637390213299</v>
      </c>
      <c r="F690" s="10" t="s">
        <v>682</v>
      </c>
      <c r="G690" s="17"/>
      <c r="H690" s="50" t="s">
        <v>978</v>
      </c>
      <c r="I690" s="10"/>
    </row>
    <row r="691" spans="1:9" s="20" customFormat="1" ht="15" customHeight="1" x14ac:dyDescent="0.2">
      <c r="A691" s="1"/>
      <c r="B691" s="8"/>
      <c r="C691" s="12"/>
      <c r="D691" s="12"/>
      <c r="E691" s="44"/>
      <c r="G691" s="17"/>
      <c r="H691" s="70"/>
      <c r="I691" s="10"/>
    </row>
    <row r="692" spans="1:9" s="20" customFormat="1" ht="15" customHeight="1" x14ac:dyDescent="0.2">
      <c r="A692" s="1">
        <v>2018</v>
      </c>
      <c r="B692" s="8" t="s">
        <v>49</v>
      </c>
      <c r="C692" s="12">
        <v>246</v>
      </c>
      <c r="D692" s="12">
        <v>53</v>
      </c>
      <c r="E692" s="44">
        <f t="shared" ref="E692:E695" si="41">IF(ISNUMBER(D692),D692/C692,"")</f>
        <v>0.21544715447154472</v>
      </c>
      <c r="F692" s="4" t="s">
        <v>299</v>
      </c>
      <c r="G692" s="46">
        <v>122</v>
      </c>
      <c r="H692" s="35" t="s">
        <v>881</v>
      </c>
      <c r="I692" s="10"/>
    </row>
    <row r="693" spans="1:9" s="20" customFormat="1" ht="15" customHeight="1" x14ac:dyDescent="0.2">
      <c r="A693" s="1">
        <v>2018</v>
      </c>
      <c r="B693" s="8" t="s">
        <v>878</v>
      </c>
      <c r="C693" s="12">
        <v>247</v>
      </c>
      <c r="D693" s="12">
        <v>38</v>
      </c>
      <c r="E693" s="44">
        <f t="shared" si="41"/>
        <v>0.15384615384615385</v>
      </c>
      <c r="F693" s="4" t="s">
        <v>299</v>
      </c>
      <c r="G693" s="46"/>
      <c r="H693" s="35" t="s">
        <v>912</v>
      </c>
      <c r="I693" s="10"/>
    </row>
    <row r="694" spans="1:9" s="20" customFormat="1" ht="15" customHeight="1" x14ac:dyDescent="0.2">
      <c r="A694" s="1">
        <v>2018</v>
      </c>
      <c r="B694" s="2" t="s">
        <v>259</v>
      </c>
      <c r="C694" s="12">
        <v>164</v>
      </c>
      <c r="D694" s="12">
        <v>31</v>
      </c>
      <c r="E694" s="44">
        <f t="shared" si="41"/>
        <v>0.18902439024390244</v>
      </c>
      <c r="F694" s="4" t="s">
        <v>299</v>
      </c>
      <c r="G694" s="46"/>
      <c r="H694" s="35" t="s">
        <v>1262</v>
      </c>
      <c r="I694" s="10"/>
    </row>
    <row r="695" spans="1:9" s="20" customFormat="1" ht="15" customHeight="1" x14ac:dyDescent="0.2">
      <c r="A695" s="1">
        <v>2018</v>
      </c>
      <c r="B695" s="8" t="s">
        <v>822</v>
      </c>
      <c r="C695" s="12">
        <v>38</v>
      </c>
      <c r="D695" s="12">
        <v>9</v>
      </c>
      <c r="E695" s="44">
        <f t="shared" si="41"/>
        <v>0.23684210526315788</v>
      </c>
      <c r="F695" s="4" t="s">
        <v>299</v>
      </c>
      <c r="G695" s="46">
        <v>144</v>
      </c>
      <c r="H695" s="35"/>
      <c r="I695" s="10"/>
    </row>
    <row r="696" spans="1:9" s="20" customFormat="1" ht="15" customHeight="1" x14ac:dyDescent="0.2">
      <c r="A696" s="1">
        <v>2018</v>
      </c>
      <c r="B696" s="8" t="s">
        <v>914</v>
      </c>
      <c r="C696" s="37" t="s">
        <v>911</v>
      </c>
      <c r="D696" s="37" t="s">
        <v>911</v>
      </c>
      <c r="E696" s="37" t="s">
        <v>911</v>
      </c>
      <c r="F696" s="4" t="s">
        <v>299</v>
      </c>
      <c r="G696" s="46"/>
      <c r="H696" s="50" t="s">
        <v>828</v>
      </c>
      <c r="I696" s="10"/>
    </row>
    <row r="697" spans="1:9" s="20" customFormat="1" ht="15" customHeight="1" x14ac:dyDescent="0.2">
      <c r="A697" s="1">
        <v>2018</v>
      </c>
      <c r="B697" s="2" t="s">
        <v>925</v>
      </c>
      <c r="C697" s="12">
        <v>97</v>
      </c>
      <c r="D697" s="12">
        <v>35</v>
      </c>
      <c r="E697" s="44">
        <f t="shared" ref="E697:E706" si="42">IF(ISNUMBER(D697),D697/C697,"")</f>
        <v>0.36082474226804123</v>
      </c>
      <c r="F697" s="4" t="s">
        <v>299</v>
      </c>
      <c r="G697" s="46"/>
      <c r="H697" s="35" t="s">
        <v>885</v>
      </c>
      <c r="I697" s="10"/>
    </row>
    <row r="698" spans="1:9" s="20" customFormat="1" ht="15" customHeight="1" x14ac:dyDescent="0.2">
      <c r="A698" s="1">
        <v>2018</v>
      </c>
      <c r="B698" s="2" t="s">
        <v>826</v>
      </c>
      <c r="C698" s="37" t="s">
        <v>911</v>
      </c>
      <c r="D698" s="37" t="s">
        <v>911</v>
      </c>
      <c r="E698" s="37" t="s">
        <v>911</v>
      </c>
      <c r="F698" s="4" t="s">
        <v>299</v>
      </c>
      <c r="G698" s="1" t="s">
        <v>309</v>
      </c>
      <c r="H698" s="50" t="s">
        <v>828</v>
      </c>
      <c r="I698" s="10"/>
    </row>
    <row r="699" spans="1:9" s="20" customFormat="1" ht="15" customHeight="1" x14ac:dyDescent="0.2">
      <c r="A699" s="1">
        <v>2018</v>
      </c>
      <c r="B699" s="6" t="s">
        <v>800</v>
      </c>
      <c r="C699" s="12">
        <v>30</v>
      </c>
      <c r="D699" s="12">
        <v>9</v>
      </c>
      <c r="E699" s="1" t="s">
        <v>309</v>
      </c>
      <c r="F699" s="4" t="s">
        <v>299</v>
      </c>
      <c r="G699" s="9">
        <v>219</v>
      </c>
      <c r="H699" s="35" t="s">
        <v>801</v>
      </c>
      <c r="I699" s="10"/>
    </row>
    <row r="700" spans="1:9" s="20" customFormat="1" ht="15" customHeight="1" x14ac:dyDescent="0.2">
      <c r="A700" s="1">
        <v>2018</v>
      </c>
      <c r="B700" s="2" t="s">
        <v>181</v>
      </c>
      <c r="C700" s="12">
        <v>1</v>
      </c>
      <c r="D700" s="12">
        <v>1</v>
      </c>
      <c r="E700" s="44">
        <f t="shared" si="42"/>
        <v>1</v>
      </c>
      <c r="F700" s="4" t="s">
        <v>299</v>
      </c>
      <c r="G700" s="1"/>
      <c r="H700" s="35"/>
      <c r="I700" s="10"/>
    </row>
    <row r="701" spans="1:9" s="20" customFormat="1" ht="15" customHeight="1" x14ac:dyDescent="0.2">
      <c r="A701" s="1">
        <v>2018</v>
      </c>
      <c r="B701" s="2" t="s">
        <v>830</v>
      </c>
      <c r="C701" s="12">
        <v>84</v>
      </c>
      <c r="D701" s="12">
        <v>49</v>
      </c>
      <c r="E701" s="44">
        <f t="shared" si="42"/>
        <v>0.58333333333333337</v>
      </c>
      <c r="F701" s="4" t="s">
        <v>299</v>
      </c>
      <c r="G701" s="1"/>
      <c r="H701" s="35" t="s">
        <v>885</v>
      </c>
      <c r="I701" s="10"/>
    </row>
    <row r="702" spans="1:9" s="20" customFormat="1" ht="15" customHeight="1" x14ac:dyDescent="0.2">
      <c r="A702" s="1">
        <v>2018</v>
      </c>
      <c r="B702" s="2" t="s">
        <v>968</v>
      </c>
      <c r="C702" s="9">
        <v>198</v>
      </c>
      <c r="D702" s="12">
        <v>67</v>
      </c>
      <c r="E702" s="44">
        <f>IF(ISNUMBER(D702),D702/C694,"")</f>
        <v>0.40853658536585363</v>
      </c>
      <c r="F702" s="4" t="s">
        <v>299</v>
      </c>
      <c r="G702" s="1"/>
      <c r="H702" s="35" t="s">
        <v>885</v>
      </c>
      <c r="I702" s="10"/>
    </row>
    <row r="703" spans="1:9" s="20" customFormat="1" ht="15" customHeight="1" x14ac:dyDescent="0.2">
      <c r="A703" s="1">
        <v>2018</v>
      </c>
      <c r="B703" s="6" t="s">
        <v>823</v>
      </c>
      <c r="C703" s="12">
        <v>6</v>
      </c>
      <c r="D703" s="12">
        <v>0</v>
      </c>
      <c r="E703" s="44">
        <f t="shared" si="42"/>
        <v>0</v>
      </c>
      <c r="F703" s="4" t="s">
        <v>299</v>
      </c>
      <c r="G703" s="1"/>
      <c r="H703" s="35"/>
      <c r="I703" s="10"/>
    </row>
    <row r="704" spans="1:9" s="20" customFormat="1" ht="15" customHeight="1" x14ac:dyDescent="0.2">
      <c r="A704" s="1">
        <v>2018</v>
      </c>
      <c r="B704" s="2" t="s">
        <v>654</v>
      </c>
      <c r="C704" s="12">
        <v>30</v>
      </c>
      <c r="D704" s="12">
        <v>12</v>
      </c>
      <c r="E704" s="44">
        <f t="shared" si="42"/>
        <v>0.4</v>
      </c>
      <c r="F704" s="4" t="s">
        <v>299</v>
      </c>
      <c r="G704" s="1"/>
      <c r="H704" s="35"/>
      <c r="I704" s="10"/>
    </row>
    <row r="705" spans="1:9" s="20" customFormat="1" ht="15" customHeight="1" x14ac:dyDescent="0.2">
      <c r="A705" s="1">
        <v>2018</v>
      </c>
      <c r="B705" s="2" t="s">
        <v>824</v>
      </c>
      <c r="C705" s="12">
        <v>141</v>
      </c>
      <c r="D705" s="12">
        <v>22</v>
      </c>
      <c r="E705" s="44">
        <f t="shared" si="42"/>
        <v>0.15602836879432624</v>
      </c>
      <c r="F705" s="4" t="s">
        <v>299</v>
      </c>
      <c r="G705" s="1"/>
      <c r="H705" s="35" t="s">
        <v>885</v>
      </c>
      <c r="I705" s="10"/>
    </row>
    <row r="706" spans="1:9" s="20" customFormat="1" ht="15" customHeight="1" x14ac:dyDescent="0.2">
      <c r="A706" s="1">
        <v>2018</v>
      </c>
      <c r="B706" s="2" t="s">
        <v>825</v>
      </c>
      <c r="C706" s="12">
        <v>151</v>
      </c>
      <c r="D706" s="12">
        <v>37</v>
      </c>
      <c r="E706" s="44">
        <f t="shared" si="42"/>
        <v>0.24503311258278146</v>
      </c>
      <c r="F706" s="4" t="s">
        <v>299</v>
      </c>
      <c r="G706" s="1"/>
      <c r="H706" s="35" t="s">
        <v>885</v>
      </c>
      <c r="I706" s="10"/>
    </row>
    <row r="707" spans="1:9" s="20" customFormat="1" ht="15" customHeight="1" x14ac:dyDescent="0.2">
      <c r="A707" s="1"/>
      <c r="B707" s="2"/>
      <c r="C707" s="12"/>
      <c r="D707" s="12"/>
      <c r="E707" s="44"/>
      <c r="F707" s="4"/>
      <c r="G707" s="1"/>
      <c r="H707" s="35"/>
      <c r="I707" s="10"/>
    </row>
    <row r="708" spans="1:9" s="20" customFormat="1" ht="15" customHeight="1" x14ac:dyDescent="0.2">
      <c r="A708" s="1">
        <v>2018</v>
      </c>
      <c r="B708" s="2" t="s">
        <v>851</v>
      </c>
      <c r="C708" s="12">
        <v>23</v>
      </c>
      <c r="D708" s="12">
        <v>9</v>
      </c>
      <c r="E708" s="44">
        <f>IF(ISNUMBER(D708),D708/C708,"")</f>
        <v>0.39130434782608697</v>
      </c>
      <c r="F708" s="10" t="s">
        <v>58</v>
      </c>
      <c r="G708" s="1">
        <v>286</v>
      </c>
      <c r="H708" s="35"/>
      <c r="I708" s="10"/>
    </row>
    <row r="709" spans="1:9" s="20" customFormat="1" ht="15" customHeight="1" x14ac:dyDescent="0.2">
      <c r="A709" s="1">
        <v>2018</v>
      </c>
      <c r="B709" s="2" t="s">
        <v>867</v>
      </c>
      <c r="C709" s="12">
        <v>38</v>
      </c>
      <c r="D709" s="9">
        <v>37</v>
      </c>
      <c r="E709" s="1" t="s">
        <v>309</v>
      </c>
      <c r="F709" s="10" t="s">
        <v>58</v>
      </c>
      <c r="G709" s="1" t="s">
        <v>309</v>
      </c>
      <c r="H709" s="35"/>
      <c r="I709" s="10"/>
    </row>
    <row r="710" spans="1:9" s="20" customFormat="1" ht="15" customHeight="1" x14ac:dyDescent="0.2">
      <c r="A710" s="1">
        <v>2018</v>
      </c>
      <c r="B710" s="2" t="s">
        <v>868</v>
      </c>
      <c r="C710" s="12">
        <v>33</v>
      </c>
      <c r="D710" s="12">
        <v>4</v>
      </c>
      <c r="E710" s="44">
        <f t="shared" ref="E710" si="43">IF(ISNUMBER(D710),D710/C710,"")</f>
        <v>0.12121212121212122</v>
      </c>
      <c r="F710" s="10" t="s">
        <v>58</v>
      </c>
      <c r="G710" s="1">
        <v>301</v>
      </c>
      <c r="H710" s="35"/>
      <c r="I710" s="10"/>
    </row>
    <row r="711" spans="1:9" s="20" customFormat="1" ht="15" customHeight="1" x14ac:dyDescent="0.2">
      <c r="A711" s="1">
        <v>2018</v>
      </c>
      <c r="B711" s="8" t="s">
        <v>520</v>
      </c>
      <c r="C711" s="12">
        <v>79</v>
      </c>
      <c r="D711" s="12">
        <v>79</v>
      </c>
      <c r="E711" s="1" t="s">
        <v>309</v>
      </c>
      <c r="F711" s="10" t="s">
        <v>58</v>
      </c>
      <c r="G711" s="1" t="s">
        <v>309</v>
      </c>
      <c r="H711" s="35"/>
      <c r="I711" s="10"/>
    </row>
    <row r="712" spans="1:9" s="20" customFormat="1" ht="15" customHeight="1" x14ac:dyDescent="0.2">
      <c r="A712" s="1">
        <v>2018</v>
      </c>
      <c r="B712" s="8" t="s">
        <v>569</v>
      </c>
      <c r="C712" s="12">
        <v>61</v>
      </c>
      <c r="D712" s="12">
        <v>18</v>
      </c>
      <c r="E712" s="44">
        <f t="shared" ref="E712:E714" si="44">IF(ISNUMBER(D712),D712/C712,"")</f>
        <v>0.29508196721311475</v>
      </c>
      <c r="F712" s="10" t="s">
        <v>58</v>
      </c>
      <c r="G712" s="1">
        <v>121</v>
      </c>
      <c r="H712" s="35" t="s">
        <v>815</v>
      </c>
      <c r="I712" s="10"/>
    </row>
    <row r="713" spans="1:9" s="20" customFormat="1" ht="15" customHeight="1" x14ac:dyDescent="0.2">
      <c r="A713" s="1">
        <v>2018</v>
      </c>
      <c r="B713" s="8" t="s">
        <v>861</v>
      </c>
      <c r="C713" s="12">
        <v>10</v>
      </c>
      <c r="D713" s="12">
        <v>9</v>
      </c>
      <c r="E713" s="1" t="s">
        <v>309</v>
      </c>
      <c r="F713" s="10" t="s">
        <v>58</v>
      </c>
      <c r="G713" s="1" t="s">
        <v>309</v>
      </c>
      <c r="H713" s="35"/>
      <c r="I713" s="10"/>
    </row>
    <row r="714" spans="1:9" s="20" customFormat="1" ht="15" customHeight="1" x14ac:dyDescent="0.2">
      <c r="A714" s="1">
        <v>2018</v>
      </c>
      <c r="B714" s="8" t="s">
        <v>862</v>
      </c>
      <c r="C714" s="12">
        <v>7</v>
      </c>
      <c r="D714" s="12">
        <v>2</v>
      </c>
      <c r="E714" s="44">
        <f t="shared" si="44"/>
        <v>0.2857142857142857</v>
      </c>
      <c r="F714" s="10" t="s">
        <v>58</v>
      </c>
      <c r="G714" s="1">
        <v>125</v>
      </c>
      <c r="H714" s="35"/>
      <c r="I714" s="10"/>
    </row>
    <row r="715" spans="1:9" s="20" customFormat="1" ht="15" customHeight="1" x14ac:dyDescent="0.2">
      <c r="A715" s="1">
        <v>2018</v>
      </c>
      <c r="B715" s="6" t="s">
        <v>802</v>
      </c>
      <c r="C715" s="12">
        <v>72</v>
      </c>
      <c r="D715" s="12">
        <v>72</v>
      </c>
      <c r="E715" s="1" t="s">
        <v>309</v>
      </c>
      <c r="F715" s="10" t="s">
        <v>58</v>
      </c>
      <c r="G715" s="1" t="s">
        <v>309</v>
      </c>
      <c r="H715" s="35"/>
      <c r="I715" s="10"/>
    </row>
    <row r="716" spans="1:9" s="20" customFormat="1" ht="15" customHeight="1" x14ac:dyDescent="0.2">
      <c r="A716" s="1">
        <v>2018</v>
      </c>
      <c r="B716" s="6" t="s">
        <v>820</v>
      </c>
      <c r="C716" s="12">
        <v>48</v>
      </c>
      <c r="D716" s="12">
        <v>10</v>
      </c>
      <c r="E716" s="44">
        <f>IF(ISNUMBER(D716),D716/C716,"")</f>
        <v>0.20833333333333334</v>
      </c>
      <c r="F716" s="10" t="s">
        <v>58</v>
      </c>
      <c r="G716" s="1">
        <v>1070</v>
      </c>
      <c r="H716" s="35"/>
      <c r="I716" s="10"/>
    </row>
    <row r="717" spans="1:9" s="20" customFormat="1" ht="15" customHeight="1" x14ac:dyDescent="0.2">
      <c r="A717" s="1">
        <v>2018</v>
      </c>
      <c r="B717" s="8" t="s">
        <v>527</v>
      </c>
      <c r="C717" s="12">
        <v>33</v>
      </c>
      <c r="D717" s="12">
        <v>32</v>
      </c>
      <c r="E717" s="1" t="s">
        <v>309</v>
      </c>
      <c r="F717" s="10" t="s">
        <v>58</v>
      </c>
      <c r="G717" s="1" t="s">
        <v>309</v>
      </c>
      <c r="H717" s="35"/>
      <c r="I717" s="10"/>
    </row>
    <row r="718" spans="1:9" s="20" customFormat="1" ht="15" customHeight="1" x14ac:dyDescent="0.2">
      <c r="A718" s="1">
        <v>2018</v>
      </c>
      <c r="B718" s="8" t="s">
        <v>591</v>
      </c>
      <c r="C718" s="12">
        <v>22</v>
      </c>
      <c r="D718" s="12">
        <v>5</v>
      </c>
      <c r="E718" s="44">
        <f t="shared" ref="E718" si="45">IF(ISNUMBER(D718),D718/C718,"")</f>
        <v>0.22727272727272727</v>
      </c>
      <c r="F718" s="10" t="s">
        <v>58</v>
      </c>
      <c r="G718" s="1">
        <v>129</v>
      </c>
      <c r="H718" s="35" t="s">
        <v>886</v>
      </c>
      <c r="I718" s="10"/>
    </row>
    <row r="719" spans="1:9" s="20" customFormat="1" ht="14" customHeight="1" x14ac:dyDescent="0.2">
      <c r="A719" s="1">
        <v>2018</v>
      </c>
      <c r="B719" s="6" t="s">
        <v>500</v>
      </c>
      <c r="C719" s="12">
        <v>161</v>
      </c>
      <c r="D719" s="12">
        <v>135</v>
      </c>
      <c r="E719" s="1" t="s">
        <v>309</v>
      </c>
      <c r="F719" s="10" t="s">
        <v>58</v>
      </c>
      <c r="G719" s="1" t="s">
        <v>309</v>
      </c>
      <c r="H719" s="35"/>
      <c r="I719" s="10"/>
    </row>
    <row r="720" spans="1:9" s="20" customFormat="1" ht="15" customHeight="1" x14ac:dyDescent="0.2">
      <c r="A720" s="1">
        <v>2018</v>
      </c>
      <c r="B720" s="6" t="s">
        <v>551</v>
      </c>
      <c r="C720" s="12">
        <v>110</v>
      </c>
      <c r="D720" s="12">
        <v>26</v>
      </c>
      <c r="E720" s="44">
        <f>IF(ISNUMBER(D720),D720/C720,"")</f>
        <v>0.23636363636363636</v>
      </c>
      <c r="F720" s="10" t="s">
        <v>58</v>
      </c>
      <c r="G720" s="1">
        <v>187</v>
      </c>
      <c r="H720" s="35"/>
      <c r="I720" s="10"/>
    </row>
    <row r="721" spans="1:9" s="20" customFormat="1" ht="15" customHeight="1" x14ac:dyDescent="0.2">
      <c r="A721" s="1">
        <v>2018</v>
      </c>
      <c r="B721" s="6" t="s">
        <v>819</v>
      </c>
      <c r="C721" s="12">
        <v>156</v>
      </c>
      <c r="D721" s="12">
        <v>24</v>
      </c>
      <c r="E721" s="44">
        <f>IF(ISNUMBER(D721),D721/C721,"")</f>
        <v>0.15384615384615385</v>
      </c>
      <c r="F721" s="10" t="s">
        <v>58</v>
      </c>
      <c r="G721" s="1">
        <v>215</v>
      </c>
      <c r="H721" s="35"/>
      <c r="I721" s="10"/>
    </row>
    <row r="722" spans="1:9" s="20" customFormat="1" ht="15" customHeight="1" x14ac:dyDescent="0.2">
      <c r="A722" s="1">
        <v>2018</v>
      </c>
      <c r="B722" s="6" t="s">
        <v>854</v>
      </c>
      <c r="C722" s="12">
        <v>49</v>
      </c>
      <c r="D722" s="12">
        <v>48</v>
      </c>
      <c r="E722" s="1" t="s">
        <v>309</v>
      </c>
      <c r="F722" s="10" t="s">
        <v>58</v>
      </c>
      <c r="G722" s="1" t="s">
        <v>309</v>
      </c>
      <c r="H722" s="35"/>
      <c r="I722" s="10"/>
    </row>
    <row r="723" spans="1:9" s="20" customFormat="1" ht="15" customHeight="1" x14ac:dyDescent="0.2">
      <c r="A723" s="1">
        <v>2018</v>
      </c>
      <c r="B723" s="6" t="s">
        <v>855</v>
      </c>
      <c r="C723" s="12">
        <v>44</v>
      </c>
      <c r="D723" s="12">
        <v>14</v>
      </c>
      <c r="E723" s="44">
        <f>IF(ISNUMBER(D723),D723/C723,"")</f>
        <v>0.31818181818181818</v>
      </c>
      <c r="F723" s="10" t="s">
        <v>58</v>
      </c>
      <c r="G723" s="1">
        <v>1020</v>
      </c>
      <c r="H723" s="35"/>
      <c r="I723" s="10"/>
    </row>
    <row r="724" spans="1:9" s="20" customFormat="1" ht="15" customHeight="1" x14ac:dyDescent="0.2">
      <c r="A724" s="1">
        <v>2018</v>
      </c>
      <c r="B724" s="6" t="s">
        <v>870</v>
      </c>
      <c r="C724" s="12">
        <v>40</v>
      </c>
      <c r="D724" s="12">
        <v>40</v>
      </c>
      <c r="E724" s="1" t="s">
        <v>309</v>
      </c>
      <c r="F724" s="10" t="s">
        <v>58</v>
      </c>
      <c r="G724" s="1" t="s">
        <v>309</v>
      </c>
      <c r="H724" s="35"/>
      <c r="I724" s="10"/>
    </row>
    <row r="725" spans="1:9" s="20" customFormat="1" ht="15" customHeight="1" x14ac:dyDescent="0.2">
      <c r="A725" s="1">
        <v>2018</v>
      </c>
      <c r="B725" s="6" t="s">
        <v>871</v>
      </c>
      <c r="C725" s="12">
        <v>26</v>
      </c>
      <c r="D725" s="12">
        <v>9</v>
      </c>
      <c r="E725" s="44">
        <f t="shared" ref="E725" si="46">IF(ISNUMBER(D725),D725/C725,"")</f>
        <v>0.34615384615384615</v>
      </c>
      <c r="F725" s="10" t="s">
        <v>58</v>
      </c>
      <c r="G725" s="1">
        <v>110</v>
      </c>
      <c r="H725" s="67" t="s">
        <v>1031</v>
      </c>
      <c r="I725" s="10"/>
    </row>
    <row r="726" spans="1:9" s="20" customFormat="1" ht="15" customHeight="1" x14ac:dyDescent="0.2">
      <c r="A726" s="1">
        <v>2018</v>
      </c>
      <c r="B726" s="6" t="s">
        <v>524</v>
      </c>
      <c r="C726" s="12">
        <v>33</v>
      </c>
      <c r="D726" s="12">
        <v>29</v>
      </c>
      <c r="E726" s="1" t="s">
        <v>309</v>
      </c>
      <c r="F726" s="10" t="s">
        <v>58</v>
      </c>
      <c r="G726" s="16" t="s">
        <v>309</v>
      </c>
      <c r="H726" s="35"/>
      <c r="I726" s="10"/>
    </row>
    <row r="727" spans="1:9" s="20" customFormat="1" ht="15" customHeight="1" x14ac:dyDescent="0.2">
      <c r="A727" s="1">
        <v>2018</v>
      </c>
      <c r="B727" s="7" t="s">
        <v>553</v>
      </c>
      <c r="C727" s="12">
        <v>26</v>
      </c>
      <c r="D727" s="12">
        <v>9</v>
      </c>
      <c r="E727" s="44">
        <f>IF(ISNUMBER(D727),D727/C727,"")</f>
        <v>0.34615384615384615</v>
      </c>
      <c r="F727" s="10" t="s">
        <v>58</v>
      </c>
      <c r="G727" s="16">
        <v>299</v>
      </c>
      <c r="H727" s="35"/>
      <c r="I727" s="10"/>
    </row>
    <row r="728" spans="1:9" s="20" customFormat="1" ht="15" customHeight="1" x14ac:dyDescent="0.2">
      <c r="A728" s="1">
        <v>2018</v>
      </c>
      <c r="B728" s="7" t="s">
        <v>578</v>
      </c>
      <c r="C728" s="12">
        <v>66</v>
      </c>
      <c r="D728" s="12">
        <v>63</v>
      </c>
      <c r="E728" s="1" t="s">
        <v>309</v>
      </c>
      <c r="F728" s="10" t="s">
        <v>58</v>
      </c>
      <c r="G728" s="1" t="s">
        <v>309</v>
      </c>
      <c r="H728" s="35"/>
      <c r="I728" s="10"/>
    </row>
    <row r="729" spans="1:9" s="20" customFormat="1" ht="15" customHeight="1" x14ac:dyDescent="0.2">
      <c r="A729" s="1">
        <v>2018</v>
      </c>
      <c r="B729" s="7" t="s">
        <v>585</v>
      </c>
      <c r="C729" s="12">
        <v>37</v>
      </c>
      <c r="D729" s="12">
        <v>9</v>
      </c>
      <c r="E729" s="44">
        <f t="shared" ref="E729" si="47">IF(ISNUMBER(D729),D729/C729,"")</f>
        <v>0.24324324324324326</v>
      </c>
      <c r="F729" s="10" t="s">
        <v>58</v>
      </c>
      <c r="G729" s="16">
        <v>110</v>
      </c>
      <c r="H729" s="35"/>
      <c r="I729" s="10"/>
    </row>
    <row r="730" spans="1:9" s="20" customFormat="1" ht="15" customHeight="1" x14ac:dyDescent="0.2">
      <c r="A730" s="1">
        <v>2018</v>
      </c>
      <c r="B730" s="7" t="s">
        <v>863</v>
      </c>
      <c r="C730" s="12">
        <v>69</v>
      </c>
      <c r="D730" s="12">
        <v>61</v>
      </c>
      <c r="E730" s="1" t="s">
        <v>309</v>
      </c>
      <c r="F730" s="10" t="s">
        <v>58</v>
      </c>
      <c r="G730" s="1" t="s">
        <v>309</v>
      </c>
      <c r="H730" s="35"/>
      <c r="I730" s="10"/>
    </row>
    <row r="731" spans="1:9" s="20" customFormat="1" ht="15" customHeight="1" x14ac:dyDescent="0.2">
      <c r="A731" s="1">
        <v>2018</v>
      </c>
      <c r="B731" s="7" t="s">
        <v>864</v>
      </c>
      <c r="C731" s="12">
        <v>51</v>
      </c>
      <c r="D731" s="12">
        <v>12</v>
      </c>
      <c r="E731" s="44">
        <f t="shared" ref="E731:E732" si="48">IF(ISNUMBER(D731),D731/C731,"")</f>
        <v>0.23529411764705882</v>
      </c>
      <c r="F731" s="10" t="s">
        <v>58</v>
      </c>
      <c r="G731" s="16">
        <v>1275</v>
      </c>
      <c r="H731" s="35"/>
      <c r="I731" s="10"/>
    </row>
    <row r="732" spans="1:9" s="20" customFormat="1" ht="15" customHeight="1" x14ac:dyDescent="0.2">
      <c r="A732" s="1">
        <v>2018</v>
      </c>
      <c r="B732" s="7" t="s">
        <v>860</v>
      </c>
      <c r="C732" s="12">
        <v>54</v>
      </c>
      <c r="D732" s="12">
        <v>10</v>
      </c>
      <c r="E732" s="44">
        <f t="shared" si="48"/>
        <v>0.18518518518518517</v>
      </c>
      <c r="F732" s="10" t="s">
        <v>58</v>
      </c>
      <c r="G732" s="16">
        <v>87</v>
      </c>
      <c r="H732" s="74" t="s">
        <v>1036</v>
      </c>
      <c r="I732" s="10"/>
    </row>
    <row r="733" spans="1:9" s="20" customFormat="1" ht="15" customHeight="1" x14ac:dyDescent="0.2">
      <c r="A733" s="1">
        <v>2018</v>
      </c>
      <c r="B733" s="7" t="s">
        <v>521</v>
      </c>
      <c r="C733" s="9">
        <v>160</v>
      </c>
      <c r="D733" s="9">
        <v>129</v>
      </c>
      <c r="E733" s="1" t="s">
        <v>309</v>
      </c>
      <c r="F733" s="10" t="s">
        <v>58</v>
      </c>
      <c r="G733" s="1" t="s">
        <v>309</v>
      </c>
      <c r="H733" s="35"/>
      <c r="I733" s="10"/>
    </row>
    <row r="734" spans="1:9" s="20" customFormat="1" ht="15" customHeight="1" x14ac:dyDescent="0.2">
      <c r="A734" s="1">
        <v>2018</v>
      </c>
      <c r="B734" s="7" t="s">
        <v>586</v>
      </c>
      <c r="C734" s="9">
        <v>103</v>
      </c>
      <c r="D734" s="9">
        <v>23</v>
      </c>
      <c r="E734" s="44">
        <f t="shared" ref="E734" si="49">IF(ISNUMBER(D734),D734/C734,"")</f>
        <v>0.22330097087378642</v>
      </c>
      <c r="F734" s="10" t="s">
        <v>58</v>
      </c>
      <c r="G734" s="1">
        <v>136</v>
      </c>
      <c r="H734" s="35" t="s">
        <v>815</v>
      </c>
      <c r="I734" s="10"/>
    </row>
    <row r="735" spans="1:9" s="20" customFormat="1" ht="15" customHeight="1" x14ac:dyDescent="0.2">
      <c r="A735" s="1">
        <v>2018</v>
      </c>
      <c r="B735" s="7" t="s">
        <v>849</v>
      </c>
      <c r="C735" s="9">
        <v>75</v>
      </c>
      <c r="D735" s="9">
        <v>66</v>
      </c>
      <c r="E735" s="1" t="s">
        <v>309</v>
      </c>
      <c r="F735" s="10" t="s">
        <v>58</v>
      </c>
      <c r="G735" s="1" t="s">
        <v>309</v>
      </c>
      <c r="H735" s="35"/>
      <c r="I735" s="10"/>
    </row>
    <row r="736" spans="1:9" s="20" customFormat="1" ht="15" customHeight="1" x14ac:dyDescent="0.2">
      <c r="A736" s="1">
        <v>2018</v>
      </c>
      <c r="B736" s="7" t="s">
        <v>850</v>
      </c>
      <c r="C736" s="9">
        <v>55</v>
      </c>
      <c r="D736" s="9">
        <v>6</v>
      </c>
      <c r="E736" s="44">
        <f>IF(ISNUMBER(D736),D736/C736,"")</f>
        <v>0.10909090909090909</v>
      </c>
      <c r="F736" s="10" t="s">
        <v>58</v>
      </c>
      <c r="G736" s="1">
        <v>1000</v>
      </c>
      <c r="H736" s="35"/>
      <c r="I736" s="10"/>
    </row>
    <row r="737" spans="1:9" s="20" customFormat="1" ht="15" customHeight="1" x14ac:dyDescent="0.2">
      <c r="A737" s="1">
        <v>2018</v>
      </c>
      <c r="B737" s="7" t="s">
        <v>852</v>
      </c>
      <c r="C737" s="9">
        <v>44</v>
      </c>
      <c r="D737" s="9">
        <v>34</v>
      </c>
      <c r="E737" s="1" t="s">
        <v>309</v>
      </c>
      <c r="F737" s="10" t="s">
        <v>58</v>
      </c>
      <c r="G737" s="1" t="s">
        <v>309</v>
      </c>
      <c r="H737" s="35"/>
      <c r="I737" s="10"/>
    </row>
    <row r="738" spans="1:9" s="20" customFormat="1" ht="15" customHeight="1" x14ac:dyDescent="0.2">
      <c r="A738" s="1">
        <v>2018</v>
      </c>
      <c r="B738" s="7" t="s">
        <v>853</v>
      </c>
      <c r="C738" s="9">
        <v>25</v>
      </c>
      <c r="D738" s="9">
        <v>9</v>
      </c>
      <c r="E738" s="44">
        <f>IF(ISNUMBER(D738),D738/C738,"")</f>
        <v>0.36</v>
      </c>
      <c r="F738" s="10" t="s">
        <v>58</v>
      </c>
      <c r="G738" s="1">
        <v>129</v>
      </c>
      <c r="H738" s="35"/>
      <c r="I738" s="10"/>
    </row>
    <row r="739" spans="1:9" s="20" customFormat="1" ht="15" customHeight="1" x14ac:dyDescent="0.2">
      <c r="A739" s="1">
        <v>2018</v>
      </c>
      <c r="B739" s="7" t="s">
        <v>556</v>
      </c>
      <c r="C739" s="12">
        <v>122</v>
      </c>
      <c r="D739" s="12">
        <v>113</v>
      </c>
      <c r="E739" s="1" t="s">
        <v>309</v>
      </c>
      <c r="F739" s="10" t="s">
        <v>58</v>
      </c>
      <c r="G739" s="1" t="s">
        <v>309</v>
      </c>
      <c r="H739" s="35"/>
      <c r="I739" s="10"/>
    </row>
    <row r="740" spans="1:9" s="20" customFormat="1" ht="15" customHeight="1" x14ac:dyDescent="0.2">
      <c r="A740" s="1">
        <v>2018</v>
      </c>
      <c r="B740" s="7" t="s">
        <v>576</v>
      </c>
      <c r="C740" s="12">
        <v>91</v>
      </c>
      <c r="D740" s="12">
        <v>16</v>
      </c>
      <c r="E740" s="44">
        <f>IF(ISNUMBER(D740),D740/C740,"")</f>
        <v>0.17582417582417584</v>
      </c>
      <c r="F740" s="10" t="s">
        <v>58</v>
      </c>
      <c r="G740" s="9">
        <v>157</v>
      </c>
      <c r="H740" s="35"/>
      <c r="I740" s="10"/>
    </row>
    <row r="741" spans="1:9" s="20" customFormat="1" ht="15" customHeight="1" x14ac:dyDescent="0.2">
      <c r="A741" s="1">
        <v>2018</v>
      </c>
      <c r="B741" s="7" t="s">
        <v>559</v>
      </c>
      <c r="C741" s="1">
        <v>124</v>
      </c>
      <c r="D741" s="1">
        <v>116</v>
      </c>
      <c r="E741" s="1" t="s">
        <v>309</v>
      </c>
      <c r="F741" s="10" t="s">
        <v>58</v>
      </c>
      <c r="G741" s="1" t="s">
        <v>309</v>
      </c>
      <c r="H741" s="35"/>
      <c r="I741" s="10"/>
    </row>
    <row r="742" spans="1:9" s="20" customFormat="1" ht="15" customHeight="1" x14ac:dyDescent="0.2">
      <c r="A742" s="1">
        <v>2018</v>
      </c>
      <c r="B742" s="7" t="s">
        <v>583</v>
      </c>
      <c r="C742" s="1">
        <v>91</v>
      </c>
      <c r="D742" s="1">
        <v>11</v>
      </c>
      <c r="E742" s="44">
        <f t="shared" ref="E742:E746" si="50">IF(ISNUMBER(D742),D742/C742,"")</f>
        <v>0.12087912087912088</v>
      </c>
      <c r="F742" s="10" t="s">
        <v>58</v>
      </c>
      <c r="G742" s="1">
        <v>318</v>
      </c>
      <c r="H742" s="35"/>
      <c r="I742" s="10"/>
    </row>
    <row r="743" spans="1:9" s="20" customFormat="1" ht="15" customHeight="1" x14ac:dyDescent="0.2">
      <c r="A743" s="1">
        <v>2018</v>
      </c>
      <c r="B743" s="7" t="s">
        <v>856</v>
      </c>
      <c r="C743" s="1">
        <v>22</v>
      </c>
      <c r="D743" s="1">
        <v>14</v>
      </c>
      <c r="E743" s="1" t="s">
        <v>309</v>
      </c>
      <c r="F743" s="10" t="s">
        <v>58</v>
      </c>
      <c r="G743" s="1" t="s">
        <v>309</v>
      </c>
      <c r="H743" s="35"/>
      <c r="I743" s="10"/>
    </row>
    <row r="744" spans="1:9" s="59" customFormat="1" ht="15" customHeight="1" x14ac:dyDescent="0.2">
      <c r="A744" s="55">
        <v>2018</v>
      </c>
      <c r="B744" s="56" t="s">
        <v>857</v>
      </c>
      <c r="C744" s="55">
        <v>9</v>
      </c>
      <c r="D744" s="55">
        <v>1</v>
      </c>
      <c r="E744" s="57">
        <f t="shared" si="50"/>
        <v>0.1111111111111111</v>
      </c>
      <c r="F744" s="58" t="s">
        <v>58</v>
      </c>
      <c r="G744" s="64">
        <v>1053</v>
      </c>
      <c r="H744" s="75"/>
      <c r="I744" s="58"/>
    </row>
    <row r="745" spans="1:9" s="20" customFormat="1" ht="15" customHeight="1" x14ac:dyDescent="0.2">
      <c r="A745" s="1">
        <v>2018</v>
      </c>
      <c r="B745" s="7" t="s">
        <v>869</v>
      </c>
      <c r="C745" s="1">
        <v>54</v>
      </c>
      <c r="D745" s="1">
        <v>10</v>
      </c>
      <c r="E745" s="44">
        <f t="shared" si="50"/>
        <v>0.18518518518518517</v>
      </c>
      <c r="F745" s="10" t="s">
        <v>58</v>
      </c>
      <c r="G745" s="52">
        <v>120</v>
      </c>
      <c r="H745" s="35" t="s">
        <v>913</v>
      </c>
      <c r="I745" s="10"/>
    </row>
    <row r="746" spans="1:9" s="20" customFormat="1" ht="15" customHeight="1" x14ac:dyDescent="0.2">
      <c r="A746" s="1">
        <v>2018</v>
      </c>
      <c r="B746" s="7" t="s">
        <v>10</v>
      </c>
      <c r="C746" s="1">
        <v>35</v>
      </c>
      <c r="D746" s="12">
        <v>10</v>
      </c>
      <c r="E746" s="44">
        <f t="shared" si="50"/>
        <v>0.2857142857142857</v>
      </c>
      <c r="F746" s="10" t="s">
        <v>58</v>
      </c>
      <c r="G746" s="1">
        <v>195</v>
      </c>
      <c r="H746" s="35" t="s">
        <v>940</v>
      </c>
      <c r="I746" s="10"/>
    </row>
    <row r="747" spans="1:9" s="20" customFormat="1" ht="15" customHeight="1" x14ac:dyDescent="0.2">
      <c r="A747" s="1">
        <v>2018</v>
      </c>
      <c r="B747" s="7" t="s">
        <v>525</v>
      </c>
      <c r="C747" s="1" t="s">
        <v>309</v>
      </c>
      <c r="D747" s="1" t="s">
        <v>309</v>
      </c>
      <c r="E747" s="1" t="s">
        <v>309</v>
      </c>
      <c r="F747" s="10" t="s">
        <v>58</v>
      </c>
      <c r="G747" s="1" t="s">
        <v>309</v>
      </c>
      <c r="H747" s="21" t="s">
        <v>828</v>
      </c>
      <c r="I747" s="10"/>
    </row>
    <row r="748" spans="1:9" s="20" customFormat="1" ht="15" customHeight="1" x14ac:dyDescent="0.2">
      <c r="A748" s="1">
        <v>2018</v>
      </c>
      <c r="B748" s="7" t="s">
        <v>587</v>
      </c>
      <c r="C748" s="1" t="s">
        <v>309</v>
      </c>
      <c r="D748" s="1" t="s">
        <v>309</v>
      </c>
      <c r="E748" s="1" t="s">
        <v>309</v>
      </c>
      <c r="F748" s="10" t="s">
        <v>58</v>
      </c>
      <c r="G748" s="1" t="s">
        <v>309</v>
      </c>
      <c r="H748" s="21" t="s">
        <v>828</v>
      </c>
      <c r="I748" s="10"/>
    </row>
    <row r="749" spans="1:9" s="20" customFormat="1" ht="15" customHeight="1" x14ac:dyDescent="0.2">
      <c r="A749" s="1">
        <v>2018</v>
      </c>
      <c r="B749" s="7" t="s">
        <v>858</v>
      </c>
      <c r="C749" s="1">
        <v>10</v>
      </c>
      <c r="D749" s="12">
        <v>10</v>
      </c>
      <c r="E749" s="16" t="s">
        <v>309</v>
      </c>
      <c r="F749" s="10" t="s">
        <v>58</v>
      </c>
      <c r="G749" s="16" t="s">
        <v>309</v>
      </c>
      <c r="H749" s="21"/>
      <c r="I749" s="10"/>
    </row>
    <row r="750" spans="1:9" s="20" customFormat="1" ht="15" customHeight="1" x14ac:dyDescent="0.2">
      <c r="A750" s="1">
        <v>2018</v>
      </c>
      <c r="B750" s="7" t="s">
        <v>859</v>
      </c>
      <c r="C750" s="1">
        <v>9</v>
      </c>
      <c r="D750" s="12">
        <v>5</v>
      </c>
      <c r="E750" s="44">
        <f t="shared" ref="E750:E755" si="51">IF(ISNUMBER(D750),D750/C750,"")</f>
        <v>0.55555555555555558</v>
      </c>
      <c r="F750" s="10" t="s">
        <v>58</v>
      </c>
      <c r="G750" s="1">
        <v>1087</v>
      </c>
      <c r="H750" s="21"/>
      <c r="I750" s="10"/>
    </row>
    <row r="751" spans="1:9" s="20" customFormat="1" ht="15" customHeight="1" x14ac:dyDescent="0.2">
      <c r="A751" s="1">
        <v>2018</v>
      </c>
      <c r="B751" s="6" t="s">
        <v>529</v>
      </c>
      <c r="C751" s="12">
        <v>82</v>
      </c>
      <c r="D751" s="12">
        <v>81</v>
      </c>
      <c r="E751" s="16" t="s">
        <v>309</v>
      </c>
      <c r="F751" s="10" t="s">
        <v>58</v>
      </c>
      <c r="G751" s="1" t="s">
        <v>309</v>
      </c>
      <c r="H751" s="35"/>
      <c r="I751" s="10"/>
    </row>
    <row r="752" spans="1:9" s="20" customFormat="1" ht="15" customHeight="1" x14ac:dyDescent="0.2">
      <c r="A752" s="1">
        <v>2018</v>
      </c>
      <c r="B752" s="6" t="s">
        <v>532</v>
      </c>
      <c r="C752" s="12">
        <v>66</v>
      </c>
      <c r="D752" s="12">
        <v>14</v>
      </c>
      <c r="E752" s="44">
        <f t="shared" si="51"/>
        <v>0.21212121212121213</v>
      </c>
      <c r="F752" s="10" t="s">
        <v>58</v>
      </c>
      <c r="G752" s="1">
        <v>146</v>
      </c>
      <c r="H752" s="35" t="s">
        <v>1263</v>
      </c>
      <c r="I752" s="10"/>
    </row>
    <row r="753" spans="1:9" s="20" customFormat="1" ht="15" customHeight="1" x14ac:dyDescent="0.2">
      <c r="A753" s="1">
        <v>2018</v>
      </c>
      <c r="B753" s="6" t="s">
        <v>777</v>
      </c>
      <c r="C753" s="12">
        <v>338</v>
      </c>
      <c r="D753" s="12">
        <v>74</v>
      </c>
      <c r="E753" s="44">
        <f t="shared" si="51"/>
        <v>0.21893491124260356</v>
      </c>
      <c r="F753" s="10" t="s">
        <v>58</v>
      </c>
      <c r="G753" s="1">
        <v>149</v>
      </c>
      <c r="H753" s="35"/>
      <c r="I753" s="10"/>
    </row>
    <row r="754" spans="1:9" s="20" customFormat="1" ht="15" customHeight="1" x14ac:dyDescent="0.2">
      <c r="A754" s="1">
        <v>2018</v>
      </c>
      <c r="B754" s="6" t="s">
        <v>779</v>
      </c>
      <c r="C754" s="12">
        <v>26</v>
      </c>
      <c r="D754" s="12">
        <v>26</v>
      </c>
      <c r="E754" s="1" t="s">
        <v>309</v>
      </c>
      <c r="F754" s="10" t="s">
        <v>58</v>
      </c>
      <c r="G754" s="1" t="s">
        <v>309</v>
      </c>
      <c r="H754" s="35"/>
      <c r="I754" s="10"/>
    </row>
    <row r="755" spans="1:9" s="20" customFormat="1" ht="15" customHeight="1" x14ac:dyDescent="0.2">
      <c r="A755" s="1">
        <v>2018</v>
      </c>
      <c r="B755" s="6" t="s">
        <v>780</v>
      </c>
      <c r="C755" s="12">
        <v>23</v>
      </c>
      <c r="D755" s="12">
        <v>7</v>
      </c>
      <c r="E755" s="44">
        <f t="shared" si="51"/>
        <v>0.30434782608695654</v>
      </c>
      <c r="F755" s="10" t="s">
        <v>58</v>
      </c>
      <c r="G755" s="1">
        <v>174</v>
      </c>
      <c r="H755" s="35"/>
      <c r="I755" s="10"/>
    </row>
    <row r="756" spans="1:9" s="20" customFormat="1" ht="15" customHeight="1" x14ac:dyDescent="0.2">
      <c r="A756" s="1"/>
      <c r="B756" s="6"/>
      <c r="C756" s="12"/>
      <c r="D756" s="12"/>
      <c r="E756" s="44"/>
      <c r="F756" s="10"/>
      <c r="G756" s="1"/>
      <c r="H756" s="35"/>
      <c r="I756" s="10"/>
    </row>
    <row r="757" spans="1:9" s="20" customFormat="1" ht="15" customHeight="1" x14ac:dyDescent="0.2">
      <c r="A757" s="1">
        <v>2018</v>
      </c>
      <c r="B757" s="6" t="s">
        <v>681</v>
      </c>
      <c r="C757" s="12">
        <v>152</v>
      </c>
      <c r="D757" s="12">
        <v>151</v>
      </c>
      <c r="E757" s="1" t="s">
        <v>309</v>
      </c>
      <c r="F757" s="10" t="s">
        <v>682</v>
      </c>
      <c r="G757" s="1" t="s">
        <v>309</v>
      </c>
      <c r="H757" s="35" t="s">
        <v>827</v>
      </c>
      <c r="I757" s="10"/>
    </row>
    <row r="758" spans="1:9" s="20" customFormat="1" ht="15" customHeight="1" x14ac:dyDescent="0.2">
      <c r="A758" s="1">
        <v>2018</v>
      </c>
      <c r="B758" s="6" t="s">
        <v>684</v>
      </c>
      <c r="C758" s="12">
        <v>117</v>
      </c>
      <c r="D758" s="12">
        <v>16</v>
      </c>
      <c r="E758" s="3">
        <f>IF(ISNUMBER(D758),D758/C758,"")</f>
        <v>0.13675213675213677</v>
      </c>
      <c r="F758" s="10" t="s">
        <v>682</v>
      </c>
      <c r="G758" s="1">
        <v>159</v>
      </c>
      <c r="H758" s="35"/>
      <c r="I758" s="10"/>
    </row>
    <row r="759" spans="1:9" s="20" customFormat="1" ht="15" customHeight="1" x14ac:dyDescent="0.2">
      <c r="A759" s="1">
        <v>2018</v>
      </c>
      <c r="B759" s="6" t="s">
        <v>876</v>
      </c>
      <c r="C759" s="12">
        <v>184</v>
      </c>
      <c r="D759" s="12">
        <v>184</v>
      </c>
      <c r="E759" s="1" t="s">
        <v>309</v>
      </c>
      <c r="F759" s="10" t="s">
        <v>682</v>
      </c>
      <c r="G759" s="1" t="s">
        <v>309</v>
      </c>
      <c r="H759" s="35" t="s">
        <v>889</v>
      </c>
      <c r="I759" s="10"/>
    </row>
    <row r="760" spans="1:9" s="20" customFormat="1" ht="15" customHeight="1" x14ac:dyDescent="0.2">
      <c r="A760" s="1">
        <v>2018</v>
      </c>
      <c r="B760" s="6" t="s">
        <v>877</v>
      </c>
      <c r="C760" s="12">
        <v>139</v>
      </c>
      <c r="D760" s="12">
        <v>21</v>
      </c>
      <c r="E760" s="3">
        <f t="shared" ref="E760:E763" si="52">IF(ISNUMBER(D760),D760/C760,"")</f>
        <v>0.15107913669064749</v>
      </c>
      <c r="F760" s="10" t="s">
        <v>682</v>
      </c>
      <c r="G760" s="1"/>
      <c r="H760" s="35" t="s">
        <v>979</v>
      </c>
      <c r="I760" s="10"/>
    </row>
    <row r="761" spans="1:9" s="20" customFormat="1" ht="15" customHeight="1" x14ac:dyDescent="0.2">
      <c r="A761" s="1">
        <v>2018</v>
      </c>
      <c r="B761" s="6" t="s">
        <v>560</v>
      </c>
      <c r="C761" s="12">
        <v>127</v>
      </c>
      <c r="D761" s="12">
        <v>72</v>
      </c>
      <c r="E761" s="1" t="s">
        <v>309</v>
      </c>
      <c r="F761" s="10" t="s">
        <v>682</v>
      </c>
      <c r="G761" s="1" t="s">
        <v>309</v>
      </c>
      <c r="H761" s="35"/>
      <c r="I761" s="10"/>
    </row>
    <row r="762" spans="1:9" s="20" customFormat="1" ht="15" customHeight="1" x14ac:dyDescent="0.2">
      <c r="A762" s="1">
        <v>2018</v>
      </c>
      <c r="B762" s="6" t="s">
        <v>581</v>
      </c>
      <c r="C762" s="12">
        <v>60</v>
      </c>
      <c r="D762" s="12">
        <v>10</v>
      </c>
      <c r="E762" s="3">
        <f t="shared" si="52"/>
        <v>0.16666666666666666</v>
      </c>
      <c r="F762" s="10" t="s">
        <v>682</v>
      </c>
      <c r="G762" s="1">
        <v>185</v>
      </c>
      <c r="H762" s="35" t="s">
        <v>972</v>
      </c>
      <c r="I762" s="10"/>
    </row>
    <row r="763" spans="1:9" s="20" customFormat="1" ht="15" customHeight="1" x14ac:dyDescent="0.2">
      <c r="A763" s="1">
        <v>2018</v>
      </c>
      <c r="B763" s="6" t="s">
        <v>829</v>
      </c>
      <c r="C763" s="12">
        <v>52</v>
      </c>
      <c r="D763" s="12">
        <v>38</v>
      </c>
      <c r="E763" s="3">
        <f t="shared" si="52"/>
        <v>0.73076923076923073</v>
      </c>
      <c r="F763" s="10" t="s">
        <v>682</v>
      </c>
      <c r="G763" s="1"/>
      <c r="H763" s="72" t="s">
        <v>1032</v>
      </c>
      <c r="I763" s="10"/>
    </row>
    <row r="764" spans="1:9" s="20" customFormat="1" ht="15" customHeight="1" x14ac:dyDescent="0.2">
      <c r="A764" s="1"/>
      <c r="B764" s="6"/>
      <c r="C764" s="12"/>
      <c r="D764" s="12"/>
      <c r="E764" s="3"/>
      <c r="F764" s="10"/>
      <c r="G764" s="1"/>
      <c r="H764" s="35"/>
      <c r="I764" s="10"/>
    </row>
    <row r="765" spans="1:9" s="20" customFormat="1" ht="15" customHeight="1" x14ac:dyDescent="0.2">
      <c r="A765" s="1">
        <v>2018</v>
      </c>
      <c r="B765" s="13" t="s">
        <v>817</v>
      </c>
      <c r="C765" s="12">
        <v>4</v>
      </c>
      <c r="D765" s="12">
        <v>4</v>
      </c>
      <c r="E765" s="44">
        <f t="shared" ref="E765:E789" si="53">IF(ISNUMBER(D765),D765/C765,"")</f>
        <v>1</v>
      </c>
      <c r="F765" s="4" t="s">
        <v>384</v>
      </c>
      <c r="G765" s="1">
        <v>137</v>
      </c>
      <c r="H765" s="35"/>
      <c r="I765" s="10"/>
    </row>
    <row r="766" spans="1:9" s="20" customFormat="1" ht="15" customHeight="1" x14ac:dyDescent="0.2">
      <c r="A766" s="1">
        <v>2018</v>
      </c>
      <c r="B766" s="13" t="s">
        <v>47</v>
      </c>
      <c r="C766" s="12">
        <v>55</v>
      </c>
      <c r="D766" s="12">
        <v>19</v>
      </c>
      <c r="E766" s="44">
        <f t="shared" si="53"/>
        <v>0.34545454545454546</v>
      </c>
      <c r="F766" s="4" t="s">
        <v>384</v>
      </c>
      <c r="G766" s="1">
        <v>169</v>
      </c>
      <c r="H766" s="35"/>
      <c r="I766" s="10"/>
    </row>
    <row r="767" spans="1:9" s="20" customFormat="1" ht="15" customHeight="1" x14ac:dyDescent="0.2">
      <c r="A767" s="1">
        <v>2018</v>
      </c>
      <c r="B767" s="13" t="s">
        <v>818</v>
      </c>
      <c r="C767" s="12">
        <v>63</v>
      </c>
      <c r="D767" s="12">
        <v>17</v>
      </c>
      <c r="E767" s="44">
        <f t="shared" si="53"/>
        <v>0.26984126984126983</v>
      </c>
      <c r="F767" s="4" t="s">
        <v>384</v>
      </c>
      <c r="G767" s="1"/>
      <c r="H767" s="35"/>
      <c r="I767" s="10"/>
    </row>
    <row r="768" spans="1:9" s="20" customFormat="1" ht="15" customHeight="1" x14ac:dyDescent="0.2">
      <c r="A768" s="1">
        <v>2018</v>
      </c>
      <c r="B768" s="13" t="s">
        <v>839</v>
      </c>
      <c r="C768" s="12">
        <v>40</v>
      </c>
      <c r="D768" s="12">
        <v>10</v>
      </c>
      <c r="E768" s="44">
        <f t="shared" si="53"/>
        <v>0.25</v>
      </c>
      <c r="F768" s="4" t="s">
        <v>384</v>
      </c>
      <c r="G768" s="1">
        <v>358</v>
      </c>
      <c r="H768" s="35"/>
      <c r="I768" s="10"/>
    </row>
    <row r="769" spans="1:9" s="20" customFormat="1" ht="15" customHeight="1" x14ac:dyDescent="0.2">
      <c r="A769" s="1">
        <v>2018</v>
      </c>
      <c r="B769" s="13" t="s">
        <v>445</v>
      </c>
      <c r="C769" s="12">
        <v>130</v>
      </c>
      <c r="D769" s="12">
        <v>40</v>
      </c>
      <c r="E769" s="44">
        <f t="shared" si="53"/>
        <v>0.30769230769230771</v>
      </c>
      <c r="F769" s="4" t="s">
        <v>384</v>
      </c>
      <c r="G769" s="1">
        <v>131</v>
      </c>
      <c r="H769" s="35"/>
      <c r="I769" s="10"/>
    </row>
    <row r="770" spans="1:9" s="20" customFormat="1" ht="15" customHeight="1" x14ac:dyDescent="0.2">
      <c r="A770" s="1">
        <v>2018</v>
      </c>
      <c r="B770" s="13" t="s">
        <v>143</v>
      </c>
      <c r="C770" s="12">
        <v>56</v>
      </c>
      <c r="D770" s="12">
        <v>12</v>
      </c>
      <c r="E770" s="44">
        <f t="shared" si="53"/>
        <v>0.21428571428571427</v>
      </c>
      <c r="F770" s="4" t="s">
        <v>384</v>
      </c>
      <c r="G770" s="1">
        <v>153</v>
      </c>
      <c r="H770" s="35"/>
      <c r="I770" s="10"/>
    </row>
    <row r="771" spans="1:9" s="20" customFormat="1" ht="15" customHeight="1" x14ac:dyDescent="0.2">
      <c r="A771" s="1">
        <v>2018</v>
      </c>
      <c r="B771" s="13" t="s">
        <v>87</v>
      </c>
      <c r="C771" s="12">
        <v>26</v>
      </c>
      <c r="D771" s="12">
        <v>8</v>
      </c>
      <c r="E771" s="44">
        <f t="shared" si="53"/>
        <v>0.30769230769230771</v>
      </c>
      <c r="F771" s="4" t="s">
        <v>384</v>
      </c>
      <c r="G771" s="1"/>
      <c r="H771" s="45" t="s">
        <v>922</v>
      </c>
      <c r="I771" s="10"/>
    </row>
    <row r="772" spans="1:9" s="20" customFormat="1" ht="15" customHeight="1" x14ac:dyDescent="0.2">
      <c r="A772" s="1">
        <v>2018</v>
      </c>
      <c r="B772" s="13" t="s">
        <v>467</v>
      </c>
      <c r="C772" s="12">
        <v>101</v>
      </c>
      <c r="D772" s="12">
        <v>21</v>
      </c>
      <c r="E772" s="44">
        <f t="shared" si="53"/>
        <v>0.20792079207920791</v>
      </c>
      <c r="F772" s="4" t="s">
        <v>384</v>
      </c>
      <c r="G772" s="1"/>
      <c r="H772" s="35"/>
      <c r="I772" s="10"/>
    </row>
    <row r="773" spans="1:9" s="20" customFormat="1" ht="15" customHeight="1" x14ac:dyDescent="0.2">
      <c r="A773" s="1">
        <v>2018</v>
      </c>
      <c r="B773" s="13" t="s">
        <v>847</v>
      </c>
      <c r="C773" s="12">
        <v>106</v>
      </c>
      <c r="D773" s="12">
        <v>49</v>
      </c>
      <c r="E773" s="44">
        <f t="shared" si="53"/>
        <v>0.46226415094339623</v>
      </c>
      <c r="F773" s="4" t="s">
        <v>384</v>
      </c>
      <c r="G773" s="1" t="s">
        <v>309</v>
      </c>
      <c r="H773" s="35"/>
      <c r="I773" s="10"/>
    </row>
    <row r="774" spans="1:9" s="20" customFormat="1" ht="15" customHeight="1" x14ac:dyDescent="0.2">
      <c r="A774" s="1">
        <v>2018</v>
      </c>
      <c r="B774" s="13" t="s">
        <v>848</v>
      </c>
      <c r="C774" s="12">
        <v>46</v>
      </c>
      <c r="D774" s="12">
        <v>9</v>
      </c>
      <c r="E774" s="44">
        <f t="shared" si="53"/>
        <v>0.19565217391304349</v>
      </c>
      <c r="F774" s="4" t="s">
        <v>384</v>
      </c>
      <c r="G774" s="1">
        <v>312</v>
      </c>
      <c r="H774" s="35" t="s">
        <v>888</v>
      </c>
      <c r="I774" s="10"/>
    </row>
    <row r="775" spans="1:9" s="20" customFormat="1" ht="15" customHeight="1" x14ac:dyDescent="0.2">
      <c r="A775" s="1">
        <v>2018</v>
      </c>
      <c r="B775" s="13" t="s">
        <v>307</v>
      </c>
      <c r="C775" s="12">
        <v>114</v>
      </c>
      <c r="D775" s="12">
        <v>24</v>
      </c>
      <c r="E775" s="44">
        <f t="shared" si="53"/>
        <v>0.21052631578947367</v>
      </c>
      <c r="F775" s="4" t="s">
        <v>384</v>
      </c>
      <c r="G775" s="1">
        <v>179</v>
      </c>
      <c r="H775" s="35" t="s">
        <v>923</v>
      </c>
      <c r="I775" s="10"/>
    </row>
    <row r="776" spans="1:9" s="20" customFormat="1" ht="15" customHeight="1" x14ac:dyDescent="0.2">
      <c r="A776" s="1">
        <v>2018</v>
      </c>
      <c r="B776" s="13" t="s">
        <v>85</v>
      </c>
      <c r="C776" s="12">
        <v>13</v>
      </c>
      <c r="D776" s="12">
        <v>2</v>
      </c>
      <c r="E776" s="44">
        <f t="shared" si="53"/>
        <v>0.15384615384615385</v>
      </c>
      <c r="F776" s="4" t="s">
        <v>384</v>
      </c>
      <c r="G776" s="1"/>
      <c r="H776" s="35"/>
      <c r="I776" s="10"/>
    </row>
    <row r="777" spans="1:9" s="20" customFormat="1" ht="15" customHeight="1" x14ac:dyDescent="0.2">
      <c r="A777" s="1">
        <v>2018</v>
      </c>
      <c r="B777" s="13" t="s">
        <v>840</v>
      </c>
      <c r="C777" s="12">
        <v>51</v>
      </c>
      <c r="D777" s="12">
        <v>25</v>
      </c>
      <c r="E777" s="44">
        <f t="shared" si="53"/>
        <v>0.49019607843137253</v>
      </c>
      <c r="F777" s="4" t="s">
        <v>384</v>
      </c>
      <c r="G777" s="1"/>
      <c r="H777" s="35"/>
      <c r="I777" s="10"/>
    </row>
    <row r="778" spans="1:9" s="20" customFormat="1" ht="15" customHeight="1" x14ac:dyDescent="0.2">
      <c r="A778" s="1">
        <v>2018</v>
      </c>
      <c r="B778" s="13" t="s">
        <v>845</v>
      </c>
      <c r="C778" s="12">
        <v>52</v>
      </c>
      <c r="D778" s="12">
        <v>23</v>
      </c>
      <c r="E778" s="44">
        <f t="shared" si="53"/>
        <v>0.44230769230769229</v>
      </c>
      <c r="F778" s="4" t="s">
        <v>384</v>
      </c>
      <c r="G778" s="1" t="s">
        <v>309</v>
      </c>
      <c r="H778" s="35"/>
      <c r="I778" s="10"/>
    </row>
    <row r="779" spans="1:9" s="20" customFormat="1" ht="15" customHeight="1" x14ac:dyDescent="0.2">
      <c r="A779" s="1">
        <v>2018</v>
      </c>
      <c r="B779" s="13" t="s">
        <v>846</v>
      </c>
      <c r="C779" s="12">
        <v>22</v>
      </c>
      <c r="D779" s="12">
        <v>9</v>
      </c>
      <c r="E779" s="44">
        <f t="shared" si="53"/>
        <v>0.40909090909090912</v>
      </c>
      <c r="F779" s="4" t="s">
        <v>384</v>
      </c>
      <c r="G779" s="1"/>
      <c r="H779" s="35" t="s">
        <v>924</v>
      </c>
      <c r="I779" s="10"/>
    </row>
    <row r="780" spans="1:9" s="20" customFormat="1" ht="15" customHeight="1" x14ac:dyDescent="0.2">
      <c r="A780" s="1">
        <v>2018</v>
      </c>
      <c r="B780" s="13" t="s">
        <v>688</v>
      </c>
      <c r="C780" s="12">
        <v>8</v>
      </c>
      <c r="D780" s="12">
        <v>7</v>
      </c>
      <c r="E780" s="44">
        <f t="shared" si="53"/>
        <v>0.875</v>
      </c>
      <c r="F780" s="4" t="s">
        <v>384</v>
      </c>
      <c r="G780" s="1"/>
      <c r="H780" s="35"/>
      <c r="I780" s="10"/>
    </row>
    <row r="781" spans="1:9" s="20" customFormat="1" ht="15" customHeight="1" x14ac:dyDescent="0.2">
      <c r="A781" s="1">
        <v>2018</v>
      </c>
      <c r="B781" s="13" t="s">
        <v>843</v>
      </c>
      <c r="C781" s="12">
        <v>94</v>
      </c>
      <c r="D781" s="12">
        <v>58</v>
      </c>
      <c r="E781" s="44">
        <f t="shared" si="53"/>
        <v>0.61702127659574468</v>
      </c>
      <c r="F781" s="4" t="s">
        <v>384</v>
      </c>
      <c r="G781" s="1"/>
      <c r="H781" s="35"/>
      <c r="I781" s="10"/>
    </row>
    <row r="782" spans="1:9" s="20" customFormat="1" ht="15" customHeight="1" x14ac:dyDescent="0.2">
      <c r="A782" s="1">
        <v>2018</v>
      </c>
      <c r="B782" s="13" t="s">
        <v>844</v>
      </c>
      <c r="C782" s="12">
        <v>54</v>
      </c>
      <c r="D782" s="12">
        <v>20</v>
      </c>
      <c r="E782" s="44">
        <f t="shared" si="53"/>
        <v>0.37037037037037035</v>
      </c>
      <c r="F782" s="4" t="s">
        <v>384</v>
      </c>
      <c r="G782" s="1"/>
      <c r="H782" s="35"/>
      <c r="I782" s="10"/>
    </row>
    <row r="783" spans="1:9" s="20" customFormat="1" ht="15" customHeight="1" x14ac:dyDescent="0.2">
      <c r="A783" s="1">
        <v>2018</v>
      </c>
      <c r="B783" s="13" t="s">
        <v>91</v>
      </c>
      <c r="C783" s="12">
        <v>72</v>
      </c>
      <c r="D783" s="12">
        <v>17</v>
      </c>
      <c r="E783" s="44">
        <f t="shared" si="53"/>
        <v>0.2361111111111111</v>
      </c>
      <c r="F783" s="4" t="s">
        <v>384</v>
      </c>
      <c r="G783" s="1"/>
      <c r="H783" s="35"/>
      <c r="I783" s="10"/>
    </row>
    <row r="784" spans="1:9" s="20" customFormat="1" ht="15" customHeight="1" x14ac:dyDescent="0.2">
      <c r="A784" s="1">
        <v>2018</v>
      </c>
      <c r="B784" s="13" t="s">
        <v>841</v>
      </c>
      <c r="C784" s="12">
        <v>29</v>
      </c>
      <c r="D784" s="12">
        <v>13</v>
      </c>
      <c r="E784" s="44">
        <f t="shared" si="53"/>
        <v>0.44827586206896552</v>
      </c>
      <c r="F784" s="4" t="s">
        <v>384</v>
      </c>
      <c r="G784" s="1">
        <v>154</v>
      </c>
      <c r="H784" s="35"/>
      <c r="I784" s="10"/>
    </row>
    <row r="785" spans="1:9" s="20" customFormat="1" ht="15" customHeight="1" x14ac:dyDescent="0.2">
      <c r="A785" s="1">
        <v>2018</v>
      </c>
      <c r="B785" s="13" t="s">
        <v>842</v>
      </c>
      <c r="C785" s="12">
        <v>73</v>
      </c>
      <c r="D785" s="12">
        <v>15</v>
      </c>
      <c r="E785" s="44">
        <f t="shared" si="53"/>
        <v>0.20547945205479451</v>
      </c>
      <c r="F785" s="4" t="s">
        <v>384</v>
      </c>
      <c r="G785" s="1"/>
      <c r="H785" s="35"/>
      <c r="I785" s="10"/>
    </row>
    <row r="786" spans="1:9" s="20" customFormat="1" ht="15" customHeight="1" x14ac:dyDescent="0.2">
      <c r="A786" s="1">
        <v>2018</v>
      </c>
      <c r="B786" s="13" t="s">
        <v>361</v>
      </c>
      <c r="C786" s="12">
        <v>100</v>
      </c>
      <c r="D786" s="12">
        <v>22</v>
      </c>
      <c r="E786" s="44">
        <f t="shared" si="53"/>
        <v>0.22</v>
      </c>
      <c r="F786" s="4" t="s">
        <v>384</v>
      </c>
      <c r="G786" s="1"/>
      <c r="H786" s="35"/>
      <c r="I786" s="10"/>
    </row>
    <row r="787" spans="1:9" s="20" customFormat="1" ht="15" customHeight="1" x14ac:dyDescent="0.2">
      <c r="A787" s="1">
        <v>2018</v>
      </c>
      <c r="B787" s="13" t="s">
        <v>603</v>
      </c>
      <c r="C787" s="12">
        <v>134</v>
      </c>
      <c r="D787" s="12">
        <v>23</v>
      </c>
      <c r="E787" s="44">
        <f t="shared" si="53"/>
        <v>0.17164179104477612</v>
      </c>
      <c r="F787" s="4" t="s">
        <v>384</v>
      </c>
      <c r="G787" s="1"/>
      <c r="H787" s="35"/>
      <c r="I787" s="10"/>
    </row>
    <row r="788" spans="1:9" s="20" customFormat="1" ht="15" customHeight="1" x14ac:dyDescent="0.2">
      <c r="A788" s="1">
        <v>2018</v>
      </c>
      <c r="B788" s="13" t="s">
        <v>865</v>
      </c>
      <c r="C788" s="12">
        <v>4</v>
      </c>
      <c r="D788" s="12">
        <v>2</v>
      </c>
      <c r="E788" s="44">
        <f t="shared" si="53"/>
        <v>0.5</v>
      </c>
      <c r="F788" s="4" t="s">
        <v>384</v>
      </c>
      <c r="G788" s="1"/>
      <c r="H788" s="35"/>
      <c r="I788" s="10"/>
    </row>
    <row r="789" spans="1:9" s="20" customFormat="1" ht="15" customHeight="1" x14ac:dyDescent="0.2">
      <c r="A789" s="1">
        <v>2018</v>
      </c>
      <c r="B789" s="13" t="s">
        <v>866</v>
      </c>
      <c r="C789" s="12">
        <v>54</v>
      </c>
      <c r="D789" s="12">
        <v>15</v>
      </c>
      <c r="E789" s="44">
        <f t="shared" si="53"/>
        <v>0.27777777777777779</v>
      </c>
      <c r="F789" s="4" t="s">
        <v>384</v>
      </c>
      <c r="G789" s="1"/>
      <c r="H789" s="35"/>
      <c r="I789" s="10"/>
    </row>
    <row r="790" spans="1:9" s="20" customFormat="1" ht="15" customHeight="1" x14ac:dyDescent="0.2">
      <c r="A790" s="1"/>
      <c r="B790" s="13"/>
      <c r="C790" s="12"/>
      <c r="D790" s="12"/>
      <c r="E790" s="44"/>
      <c r="F790" s="4"/>
      <c r="G790" s="1"/>
      <c r="H790" s="35"/>
      <c r="I790" s="10"/>
    </row>
    <row r="791" spans="1:9" s="20" customFormat="1" ht="15" customHeight="1" x14ac:dyDescent="0.2">
      <c r="A791" s="1">
        <v>2018</v>
      </c>
      <c r="B791" s="8" t="s">
        <v>821</v>
      </c>
      <c r="C791" s="12">
        <v>9</v>
      </c>
      <c r="D791" s="12">
        <v>6</v>
      </c>
      <c r="E791" s="1" t="s">
        <v>309</v>
      </c>
      <c r="F791" s="10" t="s">
        <v>250</v>
      </c>
      <c r="G791" s="1" t="s">
        <v>309</v>
      </c>
      <c r="H791" s="35"/>
      <c r="I791" s="10"/>
    </row>
    <row r="792" spans="1:9" s="20" customFormat="1" ht="15" customHeight="1" x14ac:dyDescent="0.2">
      <c r="A792" s="1">
        <v>2018</v>
      </c>
      <c r="B792" s="8" t="s">
        <v>831</v>
      </c>
      <c r="C792" s="12">
        <v>4</v>
      </c>
      <c r="D792" s="12">
        <v>4</v>
      </c>
      <c r="E792" s="3">
        <f>IF(ISNUMBER(D792),D792/C792,"")</f>
        <v>1</v>
      </c>
      <c r="F792" s="10" t="s">
        <v>250</v>
      </c>
      <c r="G792" s="1">
        <v>59</v>
      </c>
      <c r="H792" s="35"/>
      <c r="I792" s="10"/>
    </row>
    <row r="793" spans="1:9" s="20" customFormat="1" ht="15" customHeight="1" x14ac:dyDescent="0.2">
      <c r="A793" s="1">
        <v>2018</v>
      </c>
      <c r="B793" s="8" t="s">
        <v>833</v>
      </c>
      <c r="C793" s="12">
        <v>101</v>
      </c>
      <c r="D793" s="12">
        <v>55</v>
      </c>
      <c r="E793" s="3">
        <f>IF(ISNUMBER(D793),D793/C793,"")</f>
        <v>0.54455445544554459</v>
      </c>
      <c r="F793" s="10" t="s">
        <v>250</v>
      </c>
      <c r="G793" s="1" t="s">
        <v>309</v>
      </c>
      <c r="H793" s="35"/>
      <c r="I793" s="10"/>
    </row>
    <row r="794" spans="1:9" s="20" customFormat="1" ht="15" customHeight="1" x14ac:dyDescent="0.2">
      <c r="A794" s="1">
        <v>2018</v>
      </c>
      <c r="B794" s="8" t="s">
        <v>834</v>
      </c>
      <c r="C794" s="12">
        <v>50</v>
      </c>
      <c r="D794" s="12">
        <v>9</v>
      </c>
      <c r="E794" s="3">
        <f t="shared" ref="E794:E796" si="54">IF(ISNUMBER(D794),D794/C794,"")</f>
        <v>0.18</v>
      </c>
      <c r="F794" s="10" t="s">
        <v>250</v>
      </c>
      <c r="G794" s="1"/>
      <c r="H794" s="35" t="s">
        <v>890</v>
      </c>
      <c r="I794" s="10"/>
    </row>
    <row r="795" spans="1:9" s="20" customFormat="1" ht="15" customHeight="1" x14ac:dyDescent="0.2">
      <c r="A795" s="1">
        <v>2018</v>
      </c>
      <c r="B795" s="8" t="s">
        <v>554</v>
      </c>
      <c r="C795" s="12">
        <v>160</v>
      </c>
      <c r="D795" s="12">
        <v>159</v>
      </c>
      <c r="E795" s="1" t="s">
        <v>309</v>
      </c>
      <c r="F795" s="10" t="s">
        <v>250</v>
      </c>
      <c r="G795" s="1" t="s">
        <v>309</v>
      </c>
      <c r="H795" s="35"/>
      <c r="I795" s="10"/>
    </row>
    <row r="796" spans="1:9" s="20" customFormat="1" ht="15" customHeight="1" x14ac:dyDescent="0.2">
      <c r="A796" s="1">
        <v>2018</v>
      </c>
      <c r="B796" s="8" t="s">
        <v>564</v>
      </c>
      <c r="C796" s="12">
        <v>142</v>
      </c>
      <c r="D796" s="12">
        <v>37</v>
      </c>
      <c r="E796" s="3">
        <f t="shared" si="54"/>
        <v>0.26056338028169013</v>
      </c>
      <c r="F796" s="10" t="s">
        <v>250</v>
      </c>
      <c r="G796" s="1"/>
      <c r="H796" s="35"/>
      <c r="I796" s="10"/>
    </row>
    <row r="797" spans="1:9" s="20" customFormat="1" ht="15" customHeight="1" x14ac:dyDescent="0.2">
      <c r="A797" s="1">
        <v>2018</v>
      </c>
      <c r="B797" s="4" t="s">
        <v>536</v>
      </c>
      <c r="C797" s="12">
        <v>120</v>
      </c>
      <c r="D797" s="12">
        <v>120</v>
      </c>
      <c r="E797" s="1" t="s">
        <v>309</v>
      </c>
      <c r="F797" s="10" t="s">
        <v>250</v>
      </c>
      <c r="G797" s="1" t="s">
        <v>309</v>
      </c>
      <c r="H797" s="35"/>
      <c r="I797" s="10"/>
    </row>
    <row r="798" spans="1:9" s="20" customFormat="1" ht="15" customHeight="1" x14ac:dyDescent="0.2">
      <c r="A798" s="1">
        <v>2018</v>
      </c>
      <c r="B798" s="4" t="s">
        <v>547</v>
      </c>
      <c r="C798" s="12">
        <v>104</v>
      </c>
      <c r="D798" s="12">
        <v>29</v>
      </c>
      <c r="E798" s="3">
        <f t="shared" ref="E798" si="55">IF(ISNUMBER(D798),D798/C798,"")</f>
        <v>0.27884615384615385</v>
      </c>
      <c r="F798" s="10" t="s">
        <v>250</v>
      </c>
      <c r="G798" s="1"/>
      <c r="H798" s="35" t="s">
        <v>921</v>
      </c>
      <c r="I798" s="10"/>
    </row>
    <row r="799" spans="1:9" s="20" customFormat="1" ht="15" customHeight="1" x14ac:dyDescent="0.2">
      <c r="A799" s="1">
        <v>2018</v>
      </c>
      <c r="B799" s="4" t="s">
        <v>872</v>
      </c>
      <c r="C799" s="12">
        <v>44</v>
      </c>
      <c r="D799" s="12">
        <v>43</v>
      </c>
      <c r="E799" s="1" t="s">
        <v>309</v>
      </c>
      <c r="F799" s="10" t="s">
        <v>250</v>
      </c>
      <c r="G799" s="1" t="s">
        <v>309</v>
      </c>
      <c r="H799" s="35"/>
      <c r="I799" s="10"/>
    </row>
    <row r="800" spans="1:9" s="20" customFormat="1" ht="15" customHeight="1" x14ac:dyDescent="0.2">
      <c r="A800" s="1">
        <v>2018</v>
      </c>
      <c r="B800" s="4" t="s">
        <v>873</v>
      </c>
      <c r="C800" s="12">
        <v>39</v>
      </c>
      <c r="D800" s="12">
        <v>9</v>
      </c>
      <c r="E800" s="3">
        <f>IF(ISNUMBER(D800),D800/C800,"")</f>
        <v>0.23076923076923078</v>
      </c>
      <c r="F800" s="10" t="s">
        <v>250</v>
      </c>
      <c r="G800" s="1"/>
      <c r="H800" s="35"/>
      <c r="I800" s="10"/>
    </row>
    <row r="801" spans="1:9" s="20" customFormat="1" ht="15" customHeight="1" x14ac:dyDescent="0.2">
      <c r="A801" s="1">
        <v>2018</v>
      </c>
      <c r="B801" s="4" t="s">
        <v>776</v>
      </c>
      <c r="C801" s="12">
        <v>19</v>
      </c>
      <c r="D801" s="12">
        <v>9</v>
      </c>
      <c r="E801" s="3">
        <f>IF(ISNUMBER(D801),D801/C801,"")</f>
        <v>0.47368421052631576</v>
      </c>
      <c r="F801" s="10" t="s">
        <v>250</v>
      </c>
      <c r="G801" s="1"/>
      <c r="H801" s="35"/>
      <c r="I801" s="10"/>
    </row>
    <row r="802" spans="1:9" s="20" customFormat="1" ht="15" customHeight="1" x14ac:dyDescent="0.2">
      <c r="A802" s="1">
        <v>2018</v>
      </c>
      <c r="B802" s="4" t="s">
        <v>874</v>
      </c>
      <c r="C802" s="12">
        <v>12</v>
      </c>
      <c r="D802" s="12">
        <v>12</v>
      </c>
      <c r="E802" s="1" t="s">
        <v>309</v>
      </c>
      <c r="F802" s="10" t="s">
        <v>250</v>
      </c>
      <c r="G802" s="1" t="s">
        <v>309</v>
      </c>
      <c r="H802" s="35"/>
      <c r="I802" s="10"/>
    </row>
    <row r="803" spans="1:9" s="20" customFormat="1" ht="15" customHeight="1" x14ac:dyDescent="0.2">
      <c r="A803" s="1">
        <v>2018</v>
      </c>
      <c r="B803" s="4" t="s">
        <v>875</v>
      </c>
      <c r="C803" s="12">
        <v>12</v>
      </c>
      <c r="D803" s="12">
        <v>7</v>
      </c>
      <c r="E803" s="3">
        <f t="shared" ref="E803:E805" si="56">IF(ISNUMBER(D803),D803/C803,"")</f>
        <v>0.58333333333333337</v>
      </c>
      <c r="F803" s="10" t="s">
        <v>250</v>
      </c>
      <c r="G803" s="1"/>
      <c r="H803" s="68"/>
      <c r="I803" s="10"/>
    </row>
    <row r="804" spans="1:9" s="20" customFormat="1" ht="15" customHeight="1" x14ac:dyDescent="0.2">
      <c r="A804" s="1">
        <v>2018</v>
      </c>
      <c r="B804" s="4" t="s">
        <v>561</v>
      </c>
      <c r="C804" s="12">
        <v>190</v>
      </c>
      <c r="D804" s="12">
        <v>189</v>
      </c>
      <c r="E804" s="1" t="s">
        <v>309</v>
      </c>
      <c r="F804" s="10" t="s">
        <v>250</v>
      </c>
      <c r="G804" s="1" t="s">
        <v>309</v>
      </c>
      <c r="H804" s="21" t="s">
        <v>832</v>
      </c>
      <c r="I804" s="10"/>
    </row>
    <row r="805" spans="1:9" s="20" customFormat="1" ht="15" customHeight="1" x14ac:dyDescent="0.2">
      <c r="A805" s="1">
        <v>2018</v>
      </c>
      <c r="B805" s="8" t="s">
        <v>567</v>
      </c>
      <c r="C805" s="12">
        <v>169</v>
      </c>
      <c r="D805" s="12">
        <v>33</v>
      </c>
      <c r="E805" s="3">
        <f t="shared" si="56"/>
        <v>0.19526627218934911</v>
      </c>
      <c r="F805" s="10" t="s">
        <v>250</v>
      </c>
      <c r="G805" s="1"/>
      <c r="H805" s="76" t="s">
        <v>880</v>
      </c>
      <c r="I805" s="10"/>
    </row>
    <row r="806" spans="1:9" s="20" customFormat="1" ht="15" customHeight="1" x14ac:dyDescent="0.2">
      <c r="A806" s="1">
        <v>2018</v>
      </c>
      <c r="B806" s="8" t="s">
        <v>659</v>
      </c>
      <c r="C806" s="12">
        <v>92</v>
      </c>
      <c r="D806" s="12">
        <v>92</v>
      </c>
      <c r="E806" s="1" t="s">
        <v>309</v>
      </c>
      <c r="F806" s="10" t="s">
        <v>250</v>
      </c>
      <c r="G806" s="1" t="s">
        <v>309</v>
      </c>
      <c r="H806" s="35"/>
      <c r="I806" s="10"/>
    </row>
    <row r="807" spans="1:9" s="20" customFormat="1" ht="15" customHeight="1" x14ac:dyDescent="0.2">
      <c r="A807" s="1">
        <v>2018</v>
      </c>
      <c r="B807" s="8" t="s">
        <v>660</v>
      </c>
      <c r="C807" s="12">
        <v>74</v>
      </c>
      <c r="D807" s="12">
        <v>4</v>
      </c>
      <c r="E807" s="3">
        <f t="shared" ref="E807:E808" si="57">IF(ISNUMBER(D807),D807/C807,"")</f>
        <v>5.4054054054054057E-2</v>
      </c>
      <c r="F807" s="10" t="s">
        <v>250</v>
      </c>
      <c r="G807" s="1"/>
      <c r="H807" s="35"/>
      <c r="I807" s="10"/>
    </row>
    <row r="808" spans="1:9" s="20" customFormat="1" ht="15" customHeight="1" x14ac:dyDescent="0.2">
      <c r="A808" s="1"/>
      <c r="B808" s="8"/>
      <c r="C808" s="12"/>
      <c r="D808" s="12"/>
      <c r="E808" s="3" t="str">
        <f t="shared" si="57"/>
        <v/>
      </c>
      <c r="F808" s="10"/>
      <c r="G808" s="1"/>
      <c r="H808" s="35"/>
      <c r="I808" s="10"/>
    </row>
    <row r="809" spans="1:9" s="4" customFormat="1" ht="15" customHeight="1" x14ac:dyDescent="0.2">
      <c r="A809" s="1">
        <v>2017</v>
      </c>
      <c r="B809" s="2" t="s">
        <v>49</v>
      </c>
      <c r="C809" s="37">
        <v>264</v>
      </c>
      <c r="D809" s="37">
        <v>43</v>
      </c>
      <c r="E809" s="3">
        <f>IF(ISNUMBER(D809),D809/C809,"")</f>
        <v>0.16287878787878787</v>
      </c>
      <c r="F809" s="4" t="s">
        <v>299</v>
      </c>
      <c r="G809" s="5"/>
      <c r="H809" s="35"/>
    </row>
    <row r="810" spans="1:9" s="4" customFormat="1" ht="15" customHeight="1" x14ac:dyDescent="0.2">
      <c r="A810" s="1">
        <v>2017</v>
      </c>
      <c r="B810" s="2" t="s">
        <v>259</v>
      </c>
      <c r="C810" s="37">
        <v>169</v>
      </c>
      <c r="D810" s="37">
        <v>36</v>
      </c>
      <c r="E810" s="3">
        <f t="shared" ref="E810:E820" si="58">IF(ISNUMBER(D810),D810/C810,"")</f>
        <v>0.21301775147928995</v>
      </c>
      <c r="F810" s="4" t="s">
        <v>299</v>
      </c>
      <c r="G810" s="5"/>
      <c r="H810" s="35" t="s">
        <v>1264</v>
      </c>
    </row>
    <row r="811" spans="1:9" s="4" customFormat="1" ht="15" customHeight="1" x14ac:dyDescent="0.2">
      <c r="A811" s="1">
        <v>2017</v>
      </c>
      <c r="B811" s="7" t="s">
        <v>12</v>
      </c>
      <c r="C811" s="37">
        <v>219</v>
      </c>
      <c r="D811" s="37">
        <v>51</v>
      </c>
      <c r="E811" s="3">
        <f t="shared" si="58"/>
        <v>0.23287671232876711</v>
      </c>
      <c r="F811" s="4" t="s">
        <v>299</v>
      </c>
      <c r="G811" s="5"/>
      <c r="H811" s="35" t="s">
        <v>799</v>
      </c>
    </row>
    <row r="812" spans="1:9" s="4" customFormat="1" ht="15" customHeight="1" x14ac:dyDescent="0.2">
      <c r="A812" s="1">
        <v>2017</v>
      </c>
      <c r="B812" s="2" t="s">
        <v>788</v>
      </c>
      <c r="C812" s="37">
        <v>138</v>
      </c>
      <c r="D812" s="37">
        <v>41</v>
      </c>
      <c r="E812" s="3">
        <f t="shared" si="58"/>
        <v>0.29710144927536231</v>
      </c>
      <c r="F812" s="4" t="s">
        <v>299</v>
      </c>
      <c r="G812" s="5"/>
      <c r="H812" s="35" t="s">
        <v>803</v>
      </c>
    </row>
    <row r="813" spans="1:9" s="4" customFormat="1" ht="15" customHeight="1" x14ac:dyDescent="0.2">
      <c r="A813" s="1">
        <v>2017</v>
      </c>
      <c r="B813" s="2" t="s">
        <v>785</v>
      </c>
      <c r="C813" s="37">
        <v>69</v>
      </c>
      <c r="D813" s="37">
        <v>65</v>
      </c>
      <c r="E813" s="1" t="s">
        <v>309</v>
      </c>
      <c r="F813" s="4" t="s">
        <v>299</v>
      </c>
      <c r="G813" s="5"/>
      <c r="H813" s="35" t="s">
        <v>794</v>
      </c>
    </row>
    <row r="814" spans="1:9" s="4" customFormat="1" ht="15" customHeight="1" x14ac:dyDescent="0.2">
      <c r="A814" s="1">
        <v>2017</v>
      </c>
      <c r="B814" s="2" t="s">
        <v>786</v>
      </c>
      <c r="C814" s="37">
        <v>42</v>
      </c>
      <c r="D814" s="37">
        <v>23</v>
      </c>
      <c r="E814" s="3">
        <f t="shared" si="58"/>
        <v>0.54761904761904767</v>
      </c>
      <c r="F814" s="4" t="s">
        <v>299</v>
      </c>
      <c r="G814" s="5"/>
      <c r="H814" s="35"/>
    </row>
    <row r="815" spans="1:9" s="4" customFormat="1" ht="15" customHeight="1" x14ac:dyDescent="0.2">
      <c r="A815" s="1">
        <v>2017</v>
      </c>
      <c r="B815" s="2" t="s">
        <v>181</v>
      </c>
      <c r="C815" s="37">
        <v>2</v>
      </c>
      <c r="D815" s="37">
        <v>0</v>
      </c>
      <c r="E815" s="3">
        <f t="shared" si="58"/>
        <v>0</v>
      </c>
      <c r="F815" s="4" t="s">
        <v>299</v>
      </c>
      <c r="G815" s="5"/>
      <c r="H815" s="35" t="s">
        <v>804</v>
      </c>
    </row>
    <row r="816" spans="1:9" s="4" customFormat="1" ht="15" customHeight="1" x14ac:dyDescent="0.2">
      <c r="A816" s="1">
        <v>2017</v>
      </c>
      <c r="B816" s="2" t="s">
        <v>783</v>
      </c>
      <c r="C816" s="37">
        <v>196</v>
      </c>
      <c r="D816" s="37">
        <v>83</v>
      </c>
      <c r="E816" s="3">
        <f t="shared" si="58"/>
        <v>0.42346938775510207</v>
      </c>
      <c r="F816" s="4" t="s">
        <v>299</v>
      </c>
      <c r="G816" s="5"/>
      <c r="H816" s="21"/>
    </row>
    <row r="817" spans="1:19" s="4" customFormat="1" ht="15" customHeight="1" x14ac:dyDescent="0.2">
      <c r="A817" s="1">
        <v>2017</v>
      </c>
      <c r="B817" s="2" t="s">
        <v>654</v>
      </c>
      <c r="C817" s="37">
        <v>25</v>
      </c>
      <c r="D817" s="37">
        <v>11</v>
      </c>
      <c r="E817" s="3">
        <f t="shared" si="58"/>
        <v>0.44</v>
      </c>
      <c r="F817" s="4" t="s">
        <v>299</v>
      </c>
      <c r="G817" s="5"/>
      <c r="H817" s="35"/>
    </row>
    <row r="818" spans="1:19" s="4" customFormat="1" ht="15" customHeight="1" x14ac:dyDescent="0.2">
      <c r="A818" s="1">
        <v>2017</v>
      </c>
      <c r="B818" s="2" t="s">
        <v>784</v>
      </c>
      <c r="C818" s="37">
        <v>146</v>
      </c>
      <c r="D818" s="37">
        <v>30</v>
      </c>
      <c r="E818" s="3">
        <f t="shared" si="58"/>
        <v>0.20547945205479451</v>
      </c>
      <c r="F818" s="4" t="s">
        <v>299</v>
      </c>
      <c r="G818" s="5"/>
      <c r="H818" s="21" t="s">
        <v>793</v>
      </c>
    </row>
    <row r="819" spans="1:19" s="4" customFormat="1" ht="15" customHeight="1" x14ac:dyDescent="0.2">
      <c r="A819" s="1">
        <v>2017</v>
      </c>
      <c r="B819" s="2" t="s">
        <v>464</v>
      </c>
      <c r="C819" s="37">
        <v>32</v>
      </c>
      <c r="D819" s="37">
        <v>3</v>
      </c>
      <c r="E819" s="3">
        <f t="shared" si="58"/>
        <v>9.375E-2</v>
      </c>
      <c r="F819" s="4" t="s">
        <v>299</v>
      </c>
      <c r="G819" s="5"/>
      <c r="H819" s="35" t="s">
        <v>892</v>
      </c>
    </row>
    <row r="820" spans="1:19" s="4" customFormat="1" ht="15" customHeight="1" x14ac:dyDescent="0.2">
      <c r="A820" s="1">
        <v>2017</v>
      </c>
      <c r="B820" s="2" t="s">
        <v>791</v>
      </c>
      <c r="C820" s="1">
        <v>143</v>
      </c>
      <c r="D820" s="37">
        <v>38</v>
      </c>
      <c r="E820" s="3">
        <f t="shared" si="58"/>
        <v>0.26573426573426573</v>
      </c>
      <c r="F820" s="4" t="s">
        <v>299</v>
      </c>
      <c r="G820" s="5"/>
      <c r="H820" s="35" t="s">
        <v>792</v>
      </c>
    </row>
    <row r="821" spans="1:19" s="4" customFormat="1" ht="15" customHeight="1" x14ac:dyDescent="0.2">
      <c r="A821" s="1">
        <v>2017</v>
      </c>
      <c r="B821" s="6" t="s">
        <v>681</v>
      </c>
      <c r="C821" s="12">
        <v>146</v>
      </c>
      <c r="D821" s="12">
        <v>145</v>
      </c>
      <c r="E821" s="1" t="s">
        <v>309</v>
      </c>
      <c r="F821" s="10" t="s">
        <v>682</v>
      </c>
      <c r="G821" s="1" t="s">
        <v>309</v>
      </c>
      <c r="H821" s="35"/>
      <c r="I821" s="10"/>
      <c r="J821" s="10"/>
      <c r="K821" s="10"/>
      <c r="L821" s="10"/>
      <c r="M821" s="10"/>
      <c r="N821" s="10"/>
      <c r="O821" s="10"/>
      <c r="P821" s="10"/>
      <c r="Q821" s="10"/>
      <c r="R821" s="10"/>
      <c r="S821" s="10"/>
    </row>
    <row r="822" spans="1:19" s="4" customFormat="1" ht="15" customHeight="1" x14ac:dyDescent="0.2">
      <c r="A822" s="1">
        <v>2017</v>
      </c>
      <c r="B822" s="6" t="s">
        <v>684</v>
      </c>
      <c r="C822" s="12">
        <v>111</v>
      </c>
      <c r="D822" s="12">
        <v>19</v>
      </c>
      <c r="E822" s="3">
        <f>IF(ISNUMBER(D822),D822/C822,"")</f>
        <v>0.17117117117117117</v>
      </c>
      <c r="F822" s="10" t="s">
        <v>682</v>
      </c>
      <c r="G822" s="47">
        <v>148</v>
      </c>
      <c r="H822" s="35"/>
      <c r="I822" s="10"/>
      <c r="J822" s="10"/>
      <c r="K822" s="10"/>
      <c r="L822" s="10"/>
      <c r="M822" s="10"/>
      <c r="N822" s="10"/>
      <c r="O822" s="10"/>
      <c r="P822" s="10"/>
      <c r="Q822" s="10"/>
      <c r="R822" s="10"/>
      <c r="S822" s="10"/>
    </row>
    <row r="823" spans="1:19" s="4" customFormat="1" ht="15" customHeight="1" x14ac:dyDescent="0.2">
      <c r="A823" s="1">
        <v>2017</v>
      </c>
      <c r="B823" s="6" t="s">
        <v>560</v>
      </c>
      <c r="C823" s="12">
        <v>101</v>
      </c>
      <c r="D823" s="12">
        <v>59</v>
      </c>
      <c r="E823" s="1" t="s">
        <v>309</v>
      </c>
      <c r="F823" s="10" t="s">
        <v>682</v>
      </c>
      <c r="G823" s="1" t="s">
        <v>309</v>
      </c>
      <c r="H823" s="35"/>
      <c r="I823" s="10"/>
      <c r="J823" s="10"/>
      <c r="K823" s="10"/>
      <c r="L823" s="10"/>
      <c r="M823" s="10"/>
      <c r="N823" s="10"/>
      <c r="O823" s="10"/>
      <c r="P823" s="10"/>
      <c r="Q823" s="10"/>
      <c r="R823" s="10"/>
      <c r="S823" s="10"/>
    </row>
    <row r="824" spans="1:19" s="4" customFormat="1" ht="15" customHeight="1" x14ac:dyDescent="0.2">
      <c r="A824" s="1">
        <v>2017</v>
      </c>
      <c r="B824" s="6" t="s">
        <v>581</v>
      </c>
      <c r="C824" s="12">
        <v>46</v>
      </c>
      <c r="D824" s="12">
        <v>8</v>
      </c>
      <c r="E824" s="3">
        <f t="shared" ref="E824:E825" si="59">IF(ISNUMBER(D824),D824/C824,"")</f>
        <v>0.17391304347826086</v>
      </c>
      <c r="F824" s="10" t="s">
        <v>682</v>
      </c>
      <c r="G824" s="47">
        <v>186</v>
      </c>
      <c r="H824" s="35"/>
      <c r="I824" s="10"/>
      <c r="J824" s="10"/>
      <c r="K824" s="10"/>
      <c r="L824" s="10"/>
      <c r="M824" s="10"/>
      <c r="N824" s="10"/>
      <c r="O824" s="10"/>
      <c r="P824" s="10"/>
      <c r="Q824" s="10"/>
      <c r="R824" s="10"/>
      <c r="S824" s="10"/>
    </row>
    <row r="825" spans="1:19" s="4" customFormat="1" ht="15" customHeight="1" x14ac:dyDescent="0.2">
      <c r="A825" s="1">
        <v>2017</v>
      </c>
      <c r="B825" s="6" t="s">
        <v>829</v>
      </c>
      <c r="C825" s="12">
        <v>54</v>
      </c>
      <c r="D825" s="12">
        <v>32</v>
      </c>
      <c r="E825" s="3">
        <f t="shared" si="59"/>
        <v>0.59259259259259256</v>
      </c>
      <c r="F825" s="10" t="s">
        <v>682</v>
      </c>
      <c r="G825" s="11"/>
      <c r="H825" s="35"/>
      <c r="I825" s="10"/>
      <c r="J825" s="10"/>
      <c r="K825" s="10"/>
      <c r="L825" s="10"/>
      <c r="M825" s="10"/>
      <c r="N825" s="10"/>
      <c r="O825" s="10"/>
      <c r="P825" s="10"/>
      <c r="Q825" s="10"/>
      <c r="R825" s="10"/>
      <c r="S825" s="10"/>
    </row>
    <row r="826" spans="1:19" s="20" customFormat="1" ht="15" customHeight="1" x14ac:dyDescent="0.2">
      <c r="A826" s="9">
        <v>2017</v>
      </c>
      <c r="B826" s="21" t="s">
        <v>70</v>
      </c>
      <c r="C826" s="12">
        <v>88</v>
      </c>
      <c r="D826" s="12">
        <v>12</v>
      </c>
      <c r="E826" s="3">
        <f>IF(ISNUMBER(D826),D826/C826,"")</f>
        <v>0.13636363636363635</v>
      </c>
      <c r="F826" s="4" t="s">
        <v>384</v>
      </c>
      <c r="G826" s="17"/>
      <c r="H826" s="70"/>
      <c r="I826" s="10"/>
    </row>
    <row r="827" spans="1:19" s="20" customFormat="1" ht="15" customHeight="1" x14ac:dyDescent="0.2">
      <c r="A827" s="9">
        <v>2017</v>
      </c>
      <c r="B827" s="21" t="s">
        <v>537</v>
      </c>
      <c r="C827" s="12">
        <v>39</v>
      </c>
      <c r="D827" s="12">
        <v>5</v>
      </c>
      <c r="E827" s="3">
        <f t="shared" ref="E827:E847" si="60">IF(ISNUMBER(D827),D827/C827,"")</f>
        <v>0.12820512820512819</v>
      </c>
      <c r="F827" s="4" t="s">
        <v>384</v>
      </c>
      <c r="G827" s="17"/>
      <c r="H827" s="35" t="s">
        <v>805</v>
      </c>
      <c r="I827" s="10"/>
    </row>
    <row r="828" spans="1:19" s="20" customFormat="1" ht="15" customHeight="1" x14ac:dyDescent="0.2">
      <c r="A828" s="9">
        <v>2017</v>
      </c>
      <c r="B828" s="21" t="s">
        <v>163</v>
      </c>
      <c r="C828" s="12">
        <v>20</v>
      </c>
      <c r="D828" s="12">
        <v>8</v>
      </c>
      <c r="E828" s="3">
        <f t="shared" si="60"/>
        <v>0.4</v>
      </c>
      <c r="F828" s="4" t="s">
        <v>384</v>
      </c>
      <c r="G828" s="17"/>
      <c r="H828" s="35"/>
      <c r="I828" s="10"/>
    </row>
    <row r="829" spans="1:19" s="20" customFormat="1" ht="15" customHeight="1" x14ac:dyDescent="0.2">
      <c r="A829" s="9">
        <v>2017</v>
      </c>
      <c r="B829" s="21" t="s">
        <v>358</v>
      </c>
      <c r="C829" s="12">
        <v>13</v>
      </c>
      <c r="D829" s="12">
        <v>5</v>
      </c>
      <c r="E829" s="3">
        <f t="shared" si="60"/>
        <v>0.38461538461538464</v>
      </c>
      <c r="F829" s="4" t="s">
        <v>384</v>
      </c>
      <c r="G829" s="17"/>
      <c r="H829" s="35" t="s">
        <v>762</v>
      </c>
      <c r="I829" s="10"/>
    </row>
    <row r="830" spans="1:19" s="20" customFormat="1" ht="15" customHeight="1" x14ac:dyDescent="0.2">
      <c r="A830" s="9">
        <v>2017</v>
      </c>
      <c r="B830" s="21" t="s">
        <v>202</v>
      </c>
      <c r="C830" s="12">
        <v>67</v>
      </c>
      <c r="D830" s="12">
        <v>13</v>
      </c>
      <c r="E830" s="3">
        <f t="shared" si="60"/>
        <v>0.19402985074626866</v>
      </c>
      <c r="F830" s="4" t="s">
        <v>384</v>
      </c>
      <c r="G830" s="17"/>
      <c r="H830" s="35"/>
      <c r="I830" s="10"/>
    </row>
    <row r="831" spans="1:19" s="20" customFormat="1" ht="15" customHeight="1" x14ac:dyDescent="0.2">
      <c r="A831" s="9">
        <v>2017</v>
      </c>
      <c r="B831" s="21" t="s">
        <v>765</v>
      </c>
      <c r="C831" s="12">
        <v>44</v>
      </c>
      <c r="D831" s="12">
        <v>14</v>
      </c>
      <c r="E831" s="3">
        <f t="shared" si="60"/>
        <v>0.31818181818181818</v>
      </c>
      <c r="F831" s="4" t="s">
        <v>384</v>
      </c>
      <c r="G831" s="17"/>
      <c r="H831" s="35"/>
      <c r="I831" s="10"/>
    </row>
    <row r="832" spans="1:19" s="20" customFormat="1" ht="15" customHeight="1" x14ac:dyDescent="0.2">
      <c r="A832" s="9">
        <v>2017</v>
      </c>
      <c r="B832" s="21" t="s">
        <v>545</v>
      </c>
      <c r="C832" s="12">
        <v>62</v>
      </c>
      <c r="D832" s="12">
        <v>11</v>
      </c>
      <c r="E832" s="3">
        <f t="shared" si="60"/>
        <v>0.17741935483870969</v>
      </c>
      <c r="F832" s="4" t="s">
        <v>384</v>
      </c>
      <c r="G832" s="17"/>
      <c r="H832" s="35"/>
      <c r="I832" s="10"/>
    </row>
    <row r="833" spans="1:9" s="20" customFormat="1" ht="15" customHeight="1" x14ac:dyDescent="0.2">
      <c r="A833" s="9">
        <v>2017</v>
      </c>
      <c r="B833" s="21" t="s">
        <v>47</v>
      </c>
      <c r="C833" s="12">
        <v>39</v>
      </c>
      <c r="D833" s="12">
        <v>13</v>
      </c>
      <c r="E833" s="3">
        <f t="shared" si="60"/>
        <v>0.33333333333333331</v>
      </c>
      <c r="F833" s="4" t="s">
        <v>384</v>
      </c>
      <c r="G833" s="17"/>
      <c r="H833" s="35"/>
      <c r="I833" s="10"/>
    </row>
    <row r="834" spans="1:9" s="20" customFormat="1" ht="15" customHeight="1" x14ac:dyDescent="0.2">
      <c r="A834" s="9">
        <v>2017</v>
      </c>
      <c r="B834" s="21" t="s">
        <v>789</v>
      </c>
      <c r="C834" s="12">
        <v>30</v>
      </c>
      <c r="D834" s="12">
        <v>5</v>
      </c>
      <c r="E834" s="3">
        <f t="shared" si="60"/>
        <v>0.16666666666666666</v>
      </c>
      <c r="F834" s="4" t="s">
        <v>384</v>
      </c>
      <c r="G834" s="17"/>
      <c r="H834" s="35" t="s">
        <v>879</v>
      </c>
      <c r="I834" s="10"/>
    </row>
    <row r="835" spans="1:9" s="20" customFormat="1" ht="15" customHeight="1" x14ac:dyDescent="0.2">
      <c r="A835" s="9">
        <v>2017</v>
      </c>
      <c r="B835" s="21" t="s">
        <v>743</v>
      </c>
      <c r="C835" s="37">
        <v>38</v>
      </c>
      <c r="D835" s="37">
        <v>17</v>
      </c>
      <c r="E835" s="3">
        <f t="shared" si="60"/>
        <v>0.44736842105263158</v>
      </c>
      <c r="F835" s="4" t="s">
        <v>384</v>
      </c>
      <c r="G835" s="17"/>
      <c r="H835" s="35" t="s">
        <v>795</v>
      </c>
      <c r="I835" s="10"/>
    </row>
    <row r="836" spans="1:9" s="20" customFormat="1" ht="15" customHeight="1" x14ac:dyDescent="0.2">
      <c r="A836" s="9">
        <v>2017</v>
      </c>
      <c r="B836" s="21" t="s">
        <v>790</v>
      </c>
      <c r="C836" s="37">
        <v>25</v>
      </c>
      <c r="D836" s="37">
        <v>4</v>
      </c>
      <c r="E836" s="3">
        <f t="shared" si="60"/>
        <v>0.16</v>
      </c>
      <c r="F836" s="4" t="s">
        <v>384</v>
      </c>
      <c r="G836" s="17"/>
      <c r="H836" s="35"/>
      <c r="I836" s="10"/>
    </row>
    <row r="837" spans="1:9" s="20" customFormat="1" ht="15" customHeight="1" x14ac:dyDescent="0.2">
      <c r="A837" s="9">
        <v>2017</v>
      </c>
      <c r="B837" s="21" t="s">
        <v>338</v>
      </c>
      <c r="C837" s="12">
        <v>33</v>
      </c>
      <c r="D837" s="12">
        <v>8</v>
      </c>
      <c r="E837" s="3">
        <f t="shared" si="60"/>
        <v>0.24242424242424243</v>
      </c>
      <c r="F837" s="4" t="s">
        <v>384</v>
      </c>
      <c r="G837" s="17"/>
      <c r="I837" s="10"/>
    </row>
    <row r="838" spans="1:9" s="20" customFormat="1" ht="15" customHeight="1" x14ac:dyDescent="0.2">
      <c r="A838" s="9">
        <v>2017</v>
      </c>
      <c r="B838" s="21" t="s">
        <v>744</v>
      </c>
      <c r="C838" s="12">
        <v>96</v>
      </c>
      <c r="D838" s="12">
        <v>24</v>
      </c>
      <c r="E838" s="3">
        <f t="shared" si="60"/>
        <v>0.25</v>
      </c>
      <c r="F838" s="4" t="s">
        <v>384</v>
      </c>
      <c r="G838" s="17"/>
      <c r="H838" s="35" t="s">
        <v>796</v>
      </c>
      <c r="I838" s="10"/>
    </row>
    <row r="839" spans="1:9" s="20" customFormat="1" ht="15" customHeight="1" x14ac:dyDescent="0.2">
      <c r="A839" s="9">
        <v>2017</v>
      </c>
      <c r="B839" s="21" t="s">
        <v>538</v>
      </c>
      <c r="C839" s="12">
        <v>141</v>
      </c>
      <c r="D839" s="12">
        <v>33</v>
      </c>
      <c r="E839" s="3">
        <f t="shared" si="60"/>
        <v>0.23404255319148937</v>
      </c>
      <c r="F839" s="4" t="s">
        <v>384</v>
      </c>
      <c r="G839" s="17"/>
      <c r="H839" s="35" t="s">
        <v>883</v>
      </c>
      <c r="I839" s="10"/>
    </row>
    <row r="840" spans="1:9" s="20" customFormat="1" ht="15" customHeight="1" x14ac:dyDescent="0.2">
      <c r="A840" s="9">
        <v>2017</v>
      </c>
      <c r="B840" s="21" t="s">
        <v>177</v>
      </c>
      <c r="C840" s="12">
        <v>28</v>
      </c>
      <c r="D840" s="12">
        <v>7</v>
      </c>
      <c r="E840" s="3">
        <f t="shared" si="60"/>
        <v>0.25</v>
      </c>
      <c r="F840" s="4" t="s">
        <v>384</v>
      </c>
      <c r="G840" s="17"/>
      <c r="H840" s="35"/>
      <c r="I840" s="10"/>
    </row>
    <row r="841" spans="1:9" s="20" customFormat="1" ht="15" customHeight="1" x14ac:dyDescent="0.2">
      <c r="A841" s="9">
        <v>2017</v>
      </c>
      <c r="B841" s="21" t="s">
        <v>223</v>
      </c>
      <c r="C841" s="12">
        <v>48</v>
      </c>
      <c r="D841" s="12">
        <v>15</v>
      </c>
      <c r="E841" s="3">
        <f t="shared" si="60"/>
        <v>0.3125</v>
      </c>
      <c r="F841" s="4" t="s">
        <v>384</v>
      </c>
      <c r="G841" s="17"/>
      <c r="H841" s="45" t="s">
        <v>835</v>
      </c>
      <c r="I841" s="10"/>
    </row>
    <row r="842" spans="1:9" s="20" customFormat="1" ht="15" customHeight="1" x14ac:dyDescent="0.2">
      <c r="A842" s="9">
        <v>2017</v>
      </c>
      <c r="B842" s="21" t="s">
        <v>745</v>
      </c>
      <c r="C842" s="12">
        <v>27</v>
      </c>
      <c r="D842" s="12">
        <v>12</v>
      </c>
      <c r="E842" s="3">
        <f t="shared" si="60"/>
        <v>0.44444444444444442</v>
      </c>
      <c r="F842" s="4" t="s">
        <v>384</v>
      </c>
      <c r="G842" s="17"/>
      <c r="H842" s="35" t="s">
        <v>763</v>
      </c>
      <c r="I842" s="10"/>
    </row>
    <row r="843" spans="1:9" s="20" customFormat="1" ht="15" customHeight="1" x14ac:dyDescent="0.2">
      <c r="A843" s="9">
        <v>2017</v>
      </c>
      <c r="B843" s="21" t="s">
        <v>688</v>
      </c>
      <c r="C843" s="12">
        <v>5</v>
      </c>
      <c r="D843" s="12">
        <v>2</v>
      </c>
      <c r="E843" s="3">
        <f t="shared" si="60"/>
        <v>0.4</v>
      </c>
      <c r="F843" s="4" t="s">
        <v>384</v>
      </c>
      <c r="G843" s="17"/>
      <c r="H843" s="70"/>
      <c r="I843" s="10"/>
    </row>
    <row r="844" spans="1:9" s="20" customFormat="1" ht="15" customHeight="1" x14ac:dyDescent="0.2">
      <c r="A844" s="9">
        <v>2017</v>
      </c>
      <c r="B844" s="21" t="s">
        <v>764</v>
      </c>
      <c r="C844" s="12">
        <v>34</v>
      </c>
      <c r="D844" s="12">
        <v>10</v>
      </c>
      <c r="E844" s="3">
        <f t="shared" si="60"/>
        <v>0.29411764705882354</v>
      </c>
      <c r="F844" s="4" t="s">
        <v>384</v>
      </c>
      <c r="G844" s="17"/>
      <c r="H844" s="35" t="s">
        <v>882</v>
      </c>
      <c r="I844" s="10"/>
    </row>
    <row r="845" spans="1:9" s="20" customFormat="1" ht="15" customHeight="1" x14ac:dyDescent="0.2">
      <c r="A845" s="9">
        <v>2017</v>
      </c>
      <c r="B845" s="21" t="s">
        <v>746</v>
      </c>
      <c r="C845" s="12">
        <v>41</v>
      </c>
      <c r="D845" s="12">
        <v>17</v>
      </c>
      <c r="E845" s="3">
        <f t="shared" si="60"/>
        <v>0.41463414634146339</v>
      </c>
      <c r="F845" s="4" t="s">
        <v>384</v>
      </c>
      <c r="G845" s="17"/>
      <c r="H845" s="35" t="s">
        <v>797</v>
      </c>
      <c r="I845" s="10"/>
    </row>
    <row r="846" spans="1:9" s="20" customFormat="1" ht="15" customHeight="1" x14ac:dyDescent="0.2">
      <c r="A846" s="9">
        <v>2017</v>
      </c>
      <c r="B846" s="21" t="s">
        <v>605</v>
      </c>
      <c r="C846" s="12">
        <v>11</v>
      </c>
      <c r="D846" s="12">
        <v>8</v>
      </c>
      <c r="E846" s="3">
        <f t="shared" si="60"/>
        <v>0.72727272727272729</v>
      </c>
      <c r="F846" s="4" t="s">
        <v>384</v>
      </c>
      <c r="G846" s="17"/>
      <c r="H846" s="35" t="s">
        <v>806</v>
      </c>
      <c r="I846" s="10"/>
    </row>
    <row r="847" spans="1:9" s="20" customFormat="1" ht="15" customHeight="1" x14ac:dyDescent="0.2">
      <c r="A847" s="9">
        <v>2017</v>
      </c>
      <c r="B847" s="21" t="s">
        <v>253</v>
      </c>
      <c r="C847" s="12">
        <v>92</v>
      </c>
      <c r="D847" s="12">
        <v>20</v>
      </c>
      <c r="E847" s="3">
        <f t="shared" si="60"/>
        <v>0.21739130434782608</v>
      </c>
      <c r="F847" s="4" t="s">
        <v>384</v>
      </c>
      <c r="G847" s="17"/>
      <c r="H847" s="35" t="s">
        <v>798</v>
      </c>
      <c r="I847" s="10"/>
    </row>
    <row r="848" spans="1:9" s="20" customFormat="1" ht="15" customHeight="1" x14ac:dyDescent="0.2">
      <c r="A848" s="9">
        <v>2017</v>
      </c>
      <c r="B848" s="21" t="s">
        <v>747</v>
      </c>
      <c r="C848" s="12">
        <v>230</v>
      </c>
      <c r="D848" s="12">
        <v>66</v>
      </c>
      <c r="E848" s="3">
        <f>IF(ISNUMBER(D848),D848/C848,"")</f>
        <v>0.28695652173913044</v>
      </c>
      <c r="F848" s="4" t="s">
        <v>384</v>
      </c>
      <c r="G848" s="17"/>
      <c r="H848" s="35"/>
      <c r="I848" s="10"/>
    </row>
    <row r="849" spans="1:19" s="10" customFormat="1" ht="15" customHeight="1" x14ac:dyDescent="0.2">
      <c r="A849" s="9">
        <v>2017</v>
      </c>
      <c r="B849" s="6" t="s">
        <v>554</v>
      </c>
      <c r="C849" s="12">
        <v>193</v>
      </c>
      <c r="D849" s="12">
        <v>191</v>
      </c>
      <c r="E849" s="1" t="s">
        <v>309</v>
      </c>
      <c r="F849" s="10" t="s">
        <v>250</v>
      </c>
      <c r="G849" s="17"/>
      <c r="H849" s="70"/>
      <c r="J849" s="20"/>
      <c r="K849" s="20"/>
      <c r="L849" s="20"/>
      <c r="M849" s="20"/>
      <c r="N849" s="20"/>
      <c r="O849" s="20"/>
      <c r="P849" s="20"/>
      <c r="Q849" s="20"/>
      <c r="R849" s="20"/>
      <c r="S849" s="20"/>
    </row>
    <row r="850" spans="1:19" s="10" customFormat="1" ht="15" customHeight="1" x14ac:dyDescent="0.2">
      <c r="A850" s="9">
        <v>2017</v>
      </c>
      <c r="B850" s="6" t="s">
        <v>564</v>
      </c>
      <c r="C850" s="12">
        <v>175</v>
      </c>
      <c r="D850" s="12">
        <v>32</v>
      </c>
      <c r="E850" s="3">
        <f t="shared" ref="E850:E861" si="61">IF(ISNUMBER(D850),D850/C850,"")</f>
        <v>0.18285714285714286</v>
      </c>
      <c r="F850" s="10" t="s">
        <v>250</v>
      </c>
      <c r="G850" s="17"/>
      <c r="H850" s="35" t="s">
        <v>775</v>
      </c>
      <c r="J850" s="20"/>
      <c r="K850" s="20"/>
      <c r="L850" s="20"/>
      <c r="M850" s="20"/>
      <c r="N850" s="20"/>
      <c r="O850" s="20"/>
      <c r="P850" s="20"/>
      <c r="Q850" s="20"/>
      <c r="R850" s="20"/>
      <c r="S850" s="20"/>
    </row>
    <row r="851" spans="1:19" s="20" customFormat="1" ht="15" customHeight="1" x14ac:dyDescent="0.2">
      <c r="A851" s="9">
        <v>2017</v>
      </c>
      <c r="B851" s="4" t="s">
        <v>562</v>
      </c>
      <c r="C851" s="37">
        <v>15</v>
      </c>
      <c r="D851" s="37">
        <v>11</v>
      </c>
      <c r="E851" s="1" t="s">
        <v>309</v>
      </c>
      <c r="F851" s="10" t="s">
        <v>250</v>
      </c>
      <c r="G851" s="1" t="s">
        <v>309</v>
      </c>
      <c r="H851" s="35"/>
      <c r="I851" s="4"/>
      <c r="J851" s="4"/>
      <c r="K851" s="22"/>
      <c r="L851" s="22"/>
      <c r="M851" s="22"/>
      <c r="N851" s="22"/>
      <c r="O851" s="22"/>
      <c r="P851" s="22"/>
      <c r="Q851" s="22"/>
      <c r="R851" s="22"/>
      <c r="S851" s="22"/>
    </row>
    <row r="852" spans="1:19" s="20" customFormat="1" ht="15" customHeight="1" x14ac:dyDescent="0.2">
      <c r="A852" s="9">
        <v>2017</v>
      </c>
      <c r="B852" s="4" t="s">
        <v>588</v>
      </c>
      <c r="C852" s="37">
        <v>9</v>
      </c>
      <c r="D852" s="37">
        <v>9</v>
      </c>
      <c r="E852" s="3">
        <f t="shared" si="61"/>
        <v>1</v>
      </c>
      <c r="F852" s="10" t="s">
        <v>250</v>
      </c>
      <c r="G852" s="19">
        <v>53</v>
      </c>
      <c r="H852" s="35"/>
      <c r="I852" s="4"/>
      <c r="J852" s="4"/>
      <c r="K852" s="22"/>
      <c r="L852" s="22"/>
      <c r="M852" s="22"/>
      <c r="N852" s="22"/>
      <c r="O852" s="22"/>
      <c r="P852" s="22"/>
      <c r="Q852" s="22"/>
      <c r="R852" s="22"/>
      <c r="S852" s="22"/>
    </row>
    <row r="853" spans="1:19" s="20" customFormat="1" ht="15" customHeight="1" x14ac:dyDescent="0.2">
      <c r="A853" s="9">
        <v>2017</v>
      </c>
      <c r="B853" s="4" t="s">
        <v>536</v>
      </c>
      <c r="C853" s="37">
        <v>136</v>
      </c>
      <c r="D853" s="37">
        <v>136</v>
      </c>
      <c r="E853" s="1" t="s">
        <v>309</v>
      </c>
      <c r="F853" s="10" t="s">
        <v>250</v>
      </c>
      <c r="G853" s="1" t="s">
        <v>309</v>
      </c>
      <c r="H853" s="35"/>
      <c r="I853" s="4"/>
      <c r="J853" s="4"/>
      <c r="K853" s="22"/>
      <c r="L853" s="22"/>
      <c r="M853" s="22"/>
      <c r="N853" s="22"/>
      <c r="O853" s="22"/>
      <c r="P853" s="22"/>
      <c r="Q853" s="22"/>
      <c r="R853" s="22"/>
      <c r="S853" s="22"/>
    </row>
    <row r="854" spans="1:19" s="20" customFormat="1" ht="15" customHeight="1" x14ac:dyDescent="0.2">
      <c r="A854" s="9">
        <v>2017</v>
      </c>
      <c r="B854" s="4" t="s">
        <v>547</v>
      </c>
      <c r="C854" s="37">
        <v>117</v>
      </c>
      <c r="D854" s="37">
        <v>30</v>
      </c>
      <c r="E854" s="3">
        <f t="shared" si="61"/>
        <v>0.25641025641025639</v>
      </c>
      <c r="F854" s="10" t="s">
        <v>250</v>
      </c>
      <c r="G854" s="19"/>
      <c r="H854" s="77"/>
      <c r="I854" s="4"/>
      <c r="J854" s="4"/>
      <c r="K854" s="22"/>
      <c r="L854" s="22"/>
      <c r="M854" s="22"/>
      <c r="N854" s="22"/>
      <c r="O854" s="22"/>
      <c r="P854" s="22"/>
      <c r="Q854" s="22"/>
      <c r="R854" s="22"/>
      <c r="S854" s="22"/>
    </row>
    <row r="855" spans="1:19" s="20" customFormat="1" ht="15" customHeight="1" x14ac:dyDescent="0.2">
      <c r="A855" s="9">
        <v>2017</v>
      </c>
      <c r="B855" s="4" t="s">
        <v>776</v>
      </c>
      <c r="C855" s="37">
        <v>21</v>
      </c>
      <c r="D855" s="37">
        <v>8</v>
      </c>
      <c r="E855" s="3">
        <f t="shared" si="61"/>
        <v>0.38095238095238093</v>
      </c>
      <c r="F855" s="10" t="s">
        <v>250</v>
      </c>
      <c r="G855" s="19"/>
      <c r="H855" s="77" t="s">
        <v>836</v>
      </c>
      <c r="I855" s="4"/>
      <c r="J855" s="4"/>
      <c r="K855" s="22"/>
      <c r="L855" s="22"/>
      <c r="M855" s="22"/>
      <c r="N855" s="22"/>
      <c r="O855" s="22"/>
      <c r="P855" s="22"/>
      <c r="Q855" s="22"/>
      <c r="R855" s="22"/>
      <c r="S855" s="22"/>
    </row>
    <row r="856" spans="1:19" ht="15" customHeight="1" x14ac:dyDescent="0.2">
      <c r="A856" s="9">
        <v>2017</v>
      </c>
      <c r="B856" s="4" t="s">
        <v>561</v>
      </c>
      <c r="C856" s="37">
        <v>198</v>
      </c>
      <c r="D856" s="37">
        <v>198</v>
      </c>
      <c r="E856" s="1" t="s">
        <v>309</v>
      </c>
      <c r="F856" s="10" t="s">
        <v>250</v>
      </c>
      <c r="G856" s="19"/>
      <c r="I856" s="4"/>
      <c r="J856" s="4"/>
    </row>
    <row r="857" spans="1:19" ht="15" customHeight="1" x14ac:dyDescent="0.2">
      <c r="A857" s="9">
        <v>2017</v>
      </c>
      <c r="B857" s="8" t="s">
        <v>567</v>
      </c>
      <c r="C857" s="37">
        <v>177</v>
      </c>
      <c r="D857" s="37">
        <v>37</v>
      </c>
      <c r="E857" s="3">
        <f t="shared" si="61"/>
        <v>0.20903954802259886</v>
      </c>
      <c r="F857" s="10" t="s">
        <v>250</v>
      </c>
      <c r="G857" s="19"/>
      <c r="H857" s="35" t="s">
        <v>807</v>
      </c>
      <c r="I857" s="4"/>
      <c r="J857" s="4"/>
    </row>
    <row r="858" spans="1:19" ht="15" customHeight="1" x14ac:dyDescent="0.2">
      <c r="A858" s="9">
        <v>2017</v>
      </c>
      <c r="B858" s="4" t="s">
        <v>659</v>
      </c>
      <c r="C858" s="37">
        <v>101</v>
      </c>
      <c r="D858" s="37">
        <v>100</v>
      </c>
      <c r="E858" s="1" t="s">
        <v>309</v>
      </c>
      <c r="F858" s="8" t="s">
        <v>250</v>
      </c>
      <c r="G858" s="19"/>
      <c r="I858" s="4"/>
      <c r="J858" s="4"/>
    </row>
    <row r="859" spans="1:19" ht="15" customHeight="1" x14ac:dyDescent="0.2">
      <c r="A859" s="9">
        <v>2017</v>
      </c>
      <c r="B859" s="4" t="s">
        <v>660</v>
      </c>
      <c r="C859" s="37">
        <v>88</v>
      </c>
      <c r="D859" s="37">
        <v>33</v>
      </c>
      <c r="E859" s="3">
        <f t="shared" si="61"/>
        <v>0.375</v>
      </c>
      <c r="F859" s="8" t="s">
        <v>250</v>
      </c>
      <c r="G859" s="19"/>
      <c r="I859" s="4"/>
      <c r="J859" s="4"/>
    </row>
    <row r="860" spans="1:19" ht="15" customHeight="1" x14ac:dyDescent="0.2">
      <c r="A860" s="9">
        <v>2017</v>
      </c>
      <c r="B860" s="4" t="s">
        <v>757</v>
      </c>
      <c r="C860" s="37">
        <v>54</v>
      </c>
      <c r="D860" s="37">
        <v>54</v>
      </c>
      <c r="E860" s="1" t="s">
        <v>309</v>
      </c>
      <c r="F860" s="8" t="s">
        <v>250</v>
      </c>
      <c r="G860" s="19"/>
      <c r="I860" s="4"/>
      <c r="J860" s="4"/>
    </row>
    <row r="861" spans="1:19" ht="15" customHeight="1" x14ac:dyDescent="0.2">
      <c r="A861" s="9">
        <v>2017</v>
      </c>
      <c r="B861" s="4" t="s">
        <v>754</v>
      </c>
      <c r="C861" s="37">
        <v>47</v>
      </c>
      <c r="D861" s="37">
        <v>16</v>
      </c>
      <c r="E861" s="3">
        <f t="shared" si="61"/>
        <v>0.34042553191489361</v>
      </c>
      <c r="F861" s="8" t="s">
        <v>250</v>
      </c>
      <c r="G861" s="19"/>
      <c r="H861" s="35" t="s">
        <v>808</v>
      </c>
      <c r="I861" s="4"/>
      <c r="J861" s="4"/>
    </row>
    <row r="862" spans="1:19" ht="15" customHeight="1" x14ac:dyDescent="0.2">
      <c r="A862" s="9">
        <v>2017</v>
      </c>
      <c r="B862" s="8" t="s">
        <v>520</v>
      </c>
      <c r="C862" s="37">
        <v>92</v>
      </c>
      <c r="D862" s="37">
        <v>84</v>
      </c>
      <c r="E862" s="1" t="s">
        <v>309</v>
      </c>
      <c r="F862" s="4" t="s">
        <v>297</v>
      </c>
      <c r="G862" s="1" t="s">
        <v>309</v>
      </c>
      <c r="I862" s="4"/>
      <c r="J862" s="4"/>
    </row>
    <row r="863" spans="1:19" s="20" customFormat="1" ht="15" customHeight="1" x14ac:dyDescent="0.2">
      <c r="A863" s="9">
        <v>2017</v>
      </c>
      <c r="B863" s="8" t="s">
        <v>569</v>
      </c>
      <c r="C863" s="37">
        <v>73</v>
      </c>
      <c r="D863" s="37">
        <v>20</v>
      </c>
      <c r="E863" s="3">
        <f>IF(ISNUMBER(D863),D863/C863,"")</f>
        <v>0.27397260273972601</v>
      </c>
      <c r="F863" s="4" t="s">
        <v>297</v>
      </c>
      <c r="G863" s="5">
        <v>120</v>
      </c>
      <c r="H863" s="35"/>
      <c r="I863" s="4"/>
      <c r="J863" s="4"/>
      <c r="K863" s="22"/>
      <c r="L863" s="22"/>
      <c r="M863" s="22"/>
      <c r="N863" s="22"/>
      <c r="O863" s="22"/>
      <c r="P863" s="22"/>
      <c r="Q863" s="22"/>
      <c r="R863" s="22"/>
      <c r="S863" s="22"/>
    </row>
    <row r="864" spans="1:19" s="20" customFormat="1" ht="15" customHeight="1" x14ac:dyDescent="0.2">
      <c r="A864" s="9">
        <v>2017</v>
      </c>
      <c r="B864" s="8" t="s">
        <v>527</v>
      </c>
      <c r="C864" s="37">
        <v>54</v>
      </c>
      <c r="D864" s="37">
        <v>53</v>
      </c>
      <c r="E864" s="1" t="s">
        <v>309</v>
      </c>
      <c r="F864" s="4" t="s">
        <v>297</v>
      </c>
      <c r="G864" s="1" t="s">
        <v>309</v>
      </c>
      <c r="H864" s="35"/>
      <c r="I864" s="4"/>
      <c r="J864" s="4"/>
      <c r="K864" s="22"/>
      <c r="L864" s="22"/>
      <c r="M864" s="22"/>
      <c r="N864" s="22"/>
      <c r="O864" s="22"/>
      <c r="P864" s="22"/>
      <c r="Q864" s="22"/>
      <c r="R864" s="22"/>
      <c r="S864" s="22"/>
    </row>
    <row r="865" spans="1:19" s="20" customFormat="1" ht="15" customHeight="1" x14ac:dyDescent="0.2">
      <c r="A865" s="9">
        <v>2017</v>
      </c>
      <c r="B865" s="8" t="s">
        <v>591</v>
      </c>
      <c r="C865" s="37">
        <v>35</v>
      </c>
      <c r="D865" s="37">
        <v>7</v>
      </c>
      <c r="E865" s="3">
        <f t="shared" ref="E865" si="62">IF(ISNUMBER(D865),D865/C865,"")</f>
        <v>0.2</v>
      </c>
      <c r="F865" s="4" t="s">
        <v>297</v>
      </c>
      <c r="G865" s="5">
        <v>165</v>
      </c>
      <c r="H865" s="35"/>
      <c r="I865" s="4"/>
      <c r="J865" s="4"/>
      <c r="K865" s="22"/>
      <c r="L865" s="22"/>
      <c r="M865" s="22"/>
      <c r="N865" s="22"/>
      <c r="O865" s="22"/>
      <c r="P865" s="22"/>
      <c r="Q865" s="22"/>
      <c r="R865" s="22"/>
      <c r="S865" s="22"/>
    </row>
    <row r="866" spans="1:19" s="20" customFormat="1" ht="15" customHeight="1" x14ac:dyDescent="0.2">
      <c r="A866" s="9">
        <v>2017</v>
      </c>
      <c r="B866" s="6" t="s">
        <v>500</v>
      </c>
      <c r="C866" s="12">
        <v>172</v>
      </c>
      <c r="D866" s="12">
        <v>158</v>
      </c>
      <c r="E866" s="1" t="s">
        <v>309</v>
      </c>
      <c r="F866" s="10" t="s">
        <v>58</v>
      </c>
      <c r="G866" s="1" t="s">
        <v>309</v>
      </c>
      <c r="H866" s="70"/>
      <c r="I866" s="10"/>
    </row>
    <row r="867" spans="1:19" s="20" customFormat="1" ht="15" customHeight="1" x14ac:dyDescent="0.2">
      <c r="A867" s="9">
        <v>2017</v>
      </c>
      <c r="B867" s="6" t="s">
        <v>551</v>
      </c>
      <c r="C867" s="12">
        <v>128</v>
      </c>
      <c r="D867" s="12">
        <v>30</v>
      </c>
      <c r="E867" s="3">
        <f>D867/C867</f>
        <v>0.234375</v>
      </c>
      <c r="F867" s="10" t="s">
        <v>58</v>
      </c>
      <c r="G867" s="11">
        <v>164</v>
      </c>
      <c r="H867" s="35" t="s">
        <v>810</v>
      </c>
      <c r="I867" s="10"/>
    </row>
    <row r="868" spans="1:19" ht="15" customHeight="1" x14ac:dyDescent="0.2">
      <c r="A868" s="9">
        <v>2017</v>
      </c>
      <c r="B868" s="4" t="s">
        <v>522</v>
      </c>
      <c r="C868" s="37">
        <v>200</v>
      </c>
      <c r="D868" s="37">
        <v>177</v>
      </c>
      <c r="E868" s="18" t="s">
        <v>309</v>
      </c>
      <c r="F868" s="4" t="s">
        <v>58</v>
      </c>
      <c r="G868" s="1" t="s">
        <v>309</v>
      </c>
      <c r="I868" s="4"/>
      <c r="J868" s="4"/>
    </row>
    <row r="869" spans="1:19" ht="15" customHeight="1" x14ac:dyDescent="0.2">
      <c r="A869" s="9">
        <v>2017</v>
      </c>
      <c r="B869" s="4" t="s">
        <v>580</v>
      </c>
      <c r="C869" s="37">
        <v>150</v>
      </c>
      <c r="D869" s="37">
        <v>30</v>
      </c>
      <c r="E869" s="3">
        <f t="shared" ref="E869:E870" si="63">IF(ISNUMBER(D869),D869/C869,"")</f>
        <v>0.2</v>
      </c>
      <c r="F869" s="4" t="s">
        <v>58</v>
      </c>
      <c r="G869" s="5">
        <v>230</v>
      </c>
      <c r="H869" s="35" t="s">
        <v>809</v>
      </c>
      <c r="I869" s="4"/>
      <c r="J869" s="4"/>
    </row>
    <row r="870" spans="1:19" ht="15" customHeight="1" x14ac:dyDescent="0.2">
      <c r="A870" s="9">
        <v>2017</v>
      </c>
      <c r="B870" s="4" t="s">
        <v>782</v>
      </c>
      <c r="C870" s="37">
        <v>67</v>
      </c>
      <c r="D870" s="37">
        <v>19</v>
      </c>
      <c r="E870" s="3">
        <f t="shared" si="63"/>
        <v>0.28358208955223879</v>
      </c>
      <c r="F870" s="4" t="s">
        <v>58</v>
      </c>
      <c r="G870" s="19"/>
      <c r="H870" s="35" t="s">
        <v>837</v>
      </c>
      <c r="I870" s="4"/>
      <c r="J870" s="4"/>
    </row>
    <row r="871" spans="1:19" ht="15" customHeight="1" x14ac:dyDescent="0.2">
      <c r="A871" s="9">
        <v>2017</v>
      </c>
      <c r="B871" s="7" t="s">
        <v>524</v>
      </c>
      <c r="C871" s="37">
        <v>27</v>
      </c>
      <c r="D871" s="37">
        <v>27</v>
      </c>
      <c r="E871" s="18" t="s">
        <v>309</v>
      </c>
      <c r="F871" s="4" t="s">
        <v>297</v>
      </c>
      <c r="G871" s="1" t="s">
        <v>309</v>
      </c>
      <c r="I871" s="4"/>
      <c r="J871" s="4"/>
    </row>
    <row r="872" spans="1:19" ht="15" customHeight="1" x14ac:dyDescent="0.2">
      <c r="A872" s="9">
        <v>2017</v>
      </c>
      <c r="B872" s="7" t="s">
        <v>553</v>
      </c>
      <c r="C872" s="37">
        <v>22</v>
      </c>
      <c r="D872" s="37">
        <v>6</v>
      </c>
      <c r="E872" s="3">
        <f>IF(ISNUMBER(D872),D872/C872,"")</f>
        <v>0.27272727272727271</v>
      </c>
      <c r="F872" s="4" t="s">
        <v>297</v>
      </c>
      <c r="G872" s="5">
        <v>221</v>
      </c>
      <c r="I872" s="4"/>
      <c r="J872" s="4"/>
    </row>
    <row r="873" spans="1:19" ht="15" customHeight="1" x14ac:dyDescent="0.2">
      <c r="A873" s="9">
        <v>2017</v>
      </c>
      <c r="B873" s="7" t="s">
        <v>578</v>
      </c>
      <c r="C873" s="37">
        <v>65</v>
      </c>
      <c r="D873" s="37">
        <v>64</v>
      </c>
      <c r="E873" s="18" t="s">
        <v>309</v>
      </c>
      <c r="F873" s="4" t="s">
        <v>297</v>
      </c>
      <c r="G873" s="1" t="s">
        <v>309</v>
      </c>
      <c r="I873" s="4"/>
      <c r="J873" s="4"/>
    </row>
    <row r="874" spans="1:19" ht="15" customHeight="1" x14ac:dyDescent="0.2">
      <c r="A874" s="9">
        <v>2017</v>
      </c>
      <c r="B874" s="7" t="s">
        <v>585</v>
      </c>
      <c r="C874" s="37">
        <v>48</v>
      </c>
      <c r="D874" s="37">
        <v>11</v>
      </c>
      <c r="E874" s="3">
        <f t="shared" ref="E874" si="64">IF(ISNUMBER(D874),D874/C874,"")</f>
        <v>0.22916666666666666</v>
      </c>
      <c r="F874" s="4" t="s">
        <v>297</v>
      </c>
      <c r="G874" s="5">
        <v>127</v>
      </c>
      <c r="H874" s="35" t="s">
        <v>893</v>
      </c>
      <c r="I874" s="4"/>
      <c r="J874" s="4"/>
    </row>
    <row r="875" spans="1:19" ht="15" customHeight="1" x14ac:dyDescent="0.2">
      <c r="A875" s="9">
        <v>2017</v>
      </c>
      <c r="B875" s="7" t="s">
        <v>521</v>
      </c>
      <c r="C875" s="37">
        <v>154</v>
      </c>
      <c r="D875" s="37">
        <v>131</v>
      </c>
      <c r="E875" s="18" t="s">
        <v>309</v>
      </c>
      <c r="F875" s="4" t="s">
        <v>297</v>
      </c>
      <c r="G875" s="1" t="s">
        <v>309</v>
      </c>
      <c r="I875" s="4"/>
      <c r="J875" s="4"/>
    </row>
    <row r="876" spans="1:19" ht="15" customHeight="1" x14ac:dyDescent="0.2">
      <c r="A876" s="9">
        <v>2017</v>
      </c>
      <c r="B876" s="7" t="s">
        <v>586</v>
      </c>
      <c r="C876" s="37">
        <v>103</v>
      </c>
      <c r="D876" s="37">
        <v>21</v>
      </c>
      <c r="E876" s="3">
        <f t="shared" ref="E876" si="65">IF(ISNUMBER(D876),D876/C876,"")</f>
        <v>0.20388349514563106</v>
      </c>
      <c r="F876" s="4" t="s">
        <v>297</v>
      </c>
      <c r="G876" s="5">
        <v>131</v>
      </c>
      <c r="H876" s="77"/>
      <c r="I876" s="4"/>
      <c r="J876" s="4"/>
    </row>
    <row r="877" spans="1:19" ht="15" customHeight="1" x14ac:dyDescent="0.2">
      <c r="A877" s="9">
        <v>2017</v>
      </c>
      <c r="B877" s="7" t="s">
        <v>748</v>
      </c>
      <c r="C877" s="37">
        <v>79</v>
      </c>
      <c r="D877" s="37">
        <v>77</v>
      </c>
      <c r="E877" s="3" t="s">
        <v>668</v>
      </c>
      <c r="F877" s="4" t="s">
        <v>297</v>
      </c>
      <c r="G877" s="1" t="s">
        <v>309</v>
      </c>
      <c r="I877" s="4"/>
      <c r="J877" s="4"/>
    </row>
    <row r="878" spans="1:19" ht="15" customHeight="1" x14ac:dyDescent="0.2">
      <c r="A878" s="9">
        <v>2017</v>
      </c>
      <c r="B878" s="7" t="s">
        <v>766</v>
      </c>
      <c r="C878" s="37">
        <v>61</v>
      </c>
      <c r="D878" s="37">
        <v>13</v>
      </c>
      <c r="E878" s="3">
        <f t="shared" ref="E878:E885" si="66">IF(ISNUMBER(D878),D878/C878,"")</f>
        <v>0.21311475409836064</v>
      </c>
      <c r="F878" s="4" t="s">
        <v>297</v>
      </c>
      <c r="G878" s="5">
        <v>93</v>
      </c>
      <c r="H878" s="35" t="s">
        <v>774</v>
      </c>
      <c r="I878" s="4"/>
      <c r="J878" s="4"/>
    </row>
    <row r="879" spans="1:19" ht="15" customHeight="1" x14ac:dyDescent="0.2">
      <c r="A879" s="9">
        <v>2017</v>
      </c>
      <c r="B879" s="7" t="s">
        <v>556</v>
      </c>
      <c r="C879" s="37">
        <v>108</v>
      </c>
      <c r="D879" s="37">
        <v>100</v>
      </c>
      <c r="E879" s="3" t="s">
        <v>668</v>
      </c>
      <c r="F879" s="4" t="s">
        <v>297</v>
      </c>
      <c r="G879" s="1" t="s">
        <v>309</v>
      </c>
      <c r="I879" s="4"/>
      <c r="J879" s="4"/>
    </row>
    <row r="880" spans="1:19" ht="15" customHeight="1" x14ac:dyDescent="0.2">
      <c r="A880" s="9">
        <v>2017</v>
      </c>
      <c r="B880" s="7" t="s">
        <v>576</v>
      </c>
      <c r="C880" s="37">
        <v>80</v>
      </c>
      <c r="D880" s="37">
        <v>16</v>
      </c>
      <c r="E880" s="3">
        <f t="shared" si="66"/>
        <v>0.2</v>
      </c>
      <c r="F880" s="4" t="s">
        <v>297</v>
      </c>
      <c r="G880" s="19">
        <v>157</v>
      </c>
      <c r="H880" s="35" t="s">
        <v>811</v>
      </c>
      <c r="I880" s="4"/>
      <c r="J880" s="4"/>
    </row>
    <row r="881" spans="1:10" ht="15" customHeight="1" x14ac:dyDescent="0.2">
      <c r="A881" s="9">
        <v>2017</v>
      </c>
      <c r="B881" s="7" t="s">
        <v>559</v>
      </c>
      <c r="C881" s="37">
        <v>136</v>
      </c>
      <c r="D881" s="37">
        <v>125</v>
      </c>
      <c r="E881" s="3" t="s">
        <v>668</v>
      </c>
      <c r="F881" s="4" t="s">
        <v>297</v>
      </c>
      <c r="G881" s="1" t="s">
        <v>309</v>
      </c>
      <c r="H881" s="35" t="s">
        <v>778</v>
      </c>
      <c r="I881" s="4"/>
      <c r="J881" s="4"/>
    </row>
    <row r="882" spans="1:10" ht="15" customHeight="1" x14ac:dyDescent="0.2">
      <c r="A882" s="9">
        <v>2017</v>
      </c>
      <c r="B882" s="7" t="s">
        <v>583</v>
      </c>
      <c r="C882" s="37">
        <v>106</v>
      </c>
      <c r="D882" s="37">
        <v>12</v>
      </c>
      <c r="E882" s="3">
        <f t="shared" si="66"/>
        <v>0.11320754716981132</v>
      </c>
      <c r="F882" s="4" t="s">
        <v>297</v>
      </c>
      <c r="G882" s="19">
        <v>308</v>
      </c>
      <c r="I882" s="4"/>
      <c r="J882" s="4"/>
    </row>
    <row r="883" spans="1:10" ht="15" customHeight="1" x14ac:dyDescent="0.2">
      <c r="A883" s="9">
        <v>2017</v>
      </c>
      <c r="B883" s="7" t="s">
        <v>10</v>
      </c>
      <c r="C883" s="37">
        <v>14</v>
      </c>
      <c r="D883" s="37">
        <v>1</v>
      </c>
      <c r="E883" s="3">
        <f t="shared" si="66"/>
        <v>7.1428571428571425E-2</v>
      </c>
      <c r="F883" s="4" t="s">
        <v>297</v>
      </c>
      <c r="G883" s="19">
        <v>97</v>
      </c>
      <c r="H883" s="35" t="s">
        <v>838</v>
      </c>
      <c r="I883" s="4"/>
      <c r="J883" s="4"/>
    </row>
    <row r="884" spans="1:10" ht="15" customHeight="1" x14ac:dyDescent="0.2">
      <c r="A884" s="1">
        <v>2017</v>
      </c>
      <c r="B884" s="7" t="s">
        <v>525</v>
      </c>
      <c r="C884" s="37">
        <v>60</v>
      </c>
      <c r="D884" s="37">
        <v>49</v>
      </c>
      <c r="E884" s="18" t="s">
        <v>309</v>
      </c>
      <c r="F884" s="4" t="s">
        <v>297</v>
      </c>
      <c r="G884" s="1" t="s">
        <v>309</v>
      </c>
      <c r="I884" s="4"/>
      <c r="J884" s="4"/>
    </row>
    <row r="885" spans="1:10" ht="15" customHeight="1" x14ac:dyDescent="0.2">
      <c r="A885" s="1">
        <v>2017</v>
      </c>
      <c r="B885" s="7" t="s">
        <v>587</v>
      </c>
      <c r="C885" s="37">
        <v>47</v>
      </c>
      <c r="D885" s="37">
        <v>6</v>
      </c>
      <c r="E885" s="3">
        <f t="shared" si="66"/>
        <v>0.1276595744680851</v>
      </c>
      <c r="F885" s="4" t="s">
        <v>297</v>
      </c>
      <c r="G885" s="19">
        <v>820</v>
      </c>
      <c r="H885" s="35" t="s">
        <v>814</v>
      </c>
      <c r="I885" s="4"/>
      <c r="J885" s="4"/>
    </row>
    <row r="886" spans="1:10" s="20" customFormat="1" ht="15" customHeight="1" x14ac:dyDescent="0.2">
      <c r="A886" s="9">
        <v>2017</v>
      </c>
      <c r="B886" s="6" t="s">
        <v>529</v>
      </c>
      <c r="C886" s="12">
        <v>90</v>
      </c>
      <c r="D886" s="12">
        <v>90</v>
      </c>
      <c r="E886" s="18" t="s">
        <v>309</v>
      </c>
      <c r="F886" s="10" t="s">
        <v>58</v>
      </c>
      <c r="G886" s="1" t="s">
        <v>309</v>
      </c>
      <c r="H886" s="70"/>
      <c r="I886" s="10"/>
    </row>
    <row r="887" spans="1:10" s="20" customFormat="1" ht="15" customHeight="1" x14ac:dyDescent="0.2">
      <c r="A887" s="9">
        <v>2017</v>
      </c>
      <c r="B887" s="6" t="s">
        <v>532</v>
      </c>
      <c r="C887" s="12">
        <v>71</v>
      </c>
      <c r="D887" s="12">
        <v>19</v>
      </c>
      <c r="E887" s="3">
        <f>IF(ISNUMBER(D887),D887/C887,"")</f>
        <v>0.26760563380281688</v>
      </c>
      <c r="F887" s="10" t="s">
        <v>58</v>
      </c>
      <c r="G887" s="11">
        <v>370</v>
      </c>
      <c r="H887" s="10" t="s">
        <v>891</v>
      </c>
    </row>
    <row r="888" spans="1:10" s="20" customFormat="1" ht="15" customHeight="1" x14ac:dyDescent="0.2">
      <c r="A888" s="9">
        <v>2017</v>
      </c>
      <c r="B888" s="6" t="s">
        <v>777</v>
      </c>
      <c r="C888" s="12">
        <v>366</v>
      </c>
      <c r="D888" s="12">
        <v>74</v>
      </c>
      <c r="E888" s="3">
        <f t="shared" ref="E888:E890" si="67">IF(ISNUMBER(D888),D888/C888,"")</f>
        <v>0.20218579234972678</v>
      </c>
      <c r="F888" s="10" t="s">
        <v>58</v>
      </c>
      <c r="G888" s="11">
        <v>146</v>
      </c>
      <c r="H888" s="10"/>
    </row>
    <row r="889" spans="1:10" s="20" customFormat="1" ht="15" customHeight="1" x14ac:dyDescent="0.2">
      <c r="A889" s="9">
        <v>2017</v>
      </c>
      <c r="B889" s="6" t="s">
        <v>779</v>
      </c>
      <c r="C889" s="12">
        <v>45</v>
      </c>
      <c r="D889" s="12">
        <v>43</v>
      </c>
      <c r="E889" s="18" t="s">
        <v>309</v>
      </c>
      <c r="F889" s="10" t="s">
        <v>58</v>
      </c>
      <c r="G889" s="1" t="s">
        <v>309</v>
      </c>
      <c r="H889" s="10" t="s">
        <v>781</v>
      </c>
    </row>
    <row r="890" spans="1:10" s="20" customFormat="1" ht="15" customHeight="1" x14ac:dyDescent="0.2">
      <c r="A890" s="9">
        <v>2017</v>
      </c>
      <c r="B890" s="6" t="s">
        <v>780</v>
      </c>
      <c r="C890" s="12">
        <v>31</v>
      </c>
      <c r="D890" s="12">
        <v>9</v>
      </c>
      <c r="E890" s="3">
        <f t="shared" si="67"/>
        <v>0.29032258064516131</v>
      </c>
      <c r="F890" s="10" t="s">
        <v>58</v>
      </c>
      <c r="G890" s="11">
        <v>135</v>
      </c>
      <c r="H890" s="35" t="s">
        <v>796</v>
      </c>
    </row>
    <row r="891" spans="1:10" s="4" customFormat="1" ht="15" customHeight="1" x14ac:dyDescent="0.2">
      <c r="A891" s="1">
        <v>2016</v>
      </c>
      <c r="B891" s="2" t="s">
        <v>49</v>
      </c>
      <c r="C891" s="37">
        <v>238</v>
      </c>
      <c r="D891" s="37">
        <v>52</v>
      </c>
      <c r="E891" s="3">
        <f>IF(ISNUMBER(D891),D891/C891,"")</f>
        <v>0.21848739495798319</v>
      </c>
      <c r="F891" s="4" t="s">
        <v>299</v>
      </c>
      <c r="G891" s="5">
        <v>120</v>
      </c>
      <c r="H891" s="35" t="s">
        <v>730</v>
      </c>
    </row>
    <row r="892" spans="1:10" s="4" customFormat="1" ht="15" customHeight="1" x14ac:dyDescent="0.2">
      <c r="A892" s="1">
        <v>2016</v>
      </c>
      <c r="B892" s="2" t="s">
        <v>740</v>
      </c>
      <c r="C892" s="37">
        <v>1</v>
      </c>
      <c r="D892" s="37">
        <v>0</v>
      </c>
      <c r="E892" s="3">
        <f>IF(ISNUMBER(D892),D892/C892,"")</f>
        <v>0</v>
      </c>
      <c r="F892" s="4" t="s">
        <v>299</v>
      </c>
      <c r="G892" s="5"/>
      <c r="H892" s="35"/>
    </row>
    <row r="893" spans="1:10" s="4" customFormat="1" ht="15" customHeight="1" x14ac:dyDescent="0.2">
      <c r="A893" s="1">
        <v>2016</v>
      </c>
      <c r="B893" s="2" t="s">
        <v>708</v>
      </c>
      <c r="C893" s="37">
        <v>28</v>
      </c>
      <c r="D893" s="37">
        <v>10</v>
      </c>
      <c r="E893" s="3">
        <f>IF(ISNUMBER(D893),D893/C893,"")</f>
        <v>0.35714285714285715</v>
      </c>
      <c r="F893" s="4" t="s">
        <v>299</v>
      </c>
      <c r="G893" s="5"/>
      <c r="H893" s="35"/>
    </row>
    <row r="894" spans="1:10" s="4" customFormat="1" ht="15" customHeight="1" x14ac:dyDescent="0.2">
      <c r="A894" s="1">
        <v>2016</v>
      </c>
      <c r="B894" s="2" t="s">
        <v>259</v>
      </c>
      <c r="C894" s="37">
        <v>140</v>
      </c>
      <c r="D894" s="37">
        <v>54</v>
      </c>
      <c r="E894" s="3">
        <f t="shared" ref="E894:E895" si="68">IF(ISNUMBER(D894),D894/C894,"")</f>
        <v>0.38571428571428573</v>
      </c>
      <c r="F894" s="4" t="s">
        <v>299</v>
      </c>
      <c r="G894" s="5"/>
      <c r="H894" s="21" t="s">
        <v>770</v>
      </c>
    </row>
    <row r="895" spans="1:10" s="4" customFormat="1" ht="15" customHeight="1" x14ac:dyDescent="0.2">
      <c r="A895" s="1">
        <v>2016</v>
      </c>
      <c r="B895" s="7" t="s">
        <v>12</v>
      </c>
      <c r="C895" s="37">
        <v>200</v>
      </c>
      <c r="D895" s="37">
        <v>31</v>
      </c>
      <c r="E895" s="3">
        <f t="shared" si="68"/>
        <v>0.155</v>
      </c>
      <c r="F895" s="4" t="s">
        <v>299</v>
      </c>
      <c r="G895" s="5">
        <v>162</v>
      </c>
      <c r="H895" s="35"/>
    </row>
    <row r="896" spans="1:10" s="4" customFormat="1" ht="15" customHeight="1" x14ac:dyDescent="0.2">
      <c r="A896" s="1">
        <v>2016</v>
      </c>
      <c r="B896" s="8" t="s">
        <v>695</v>
      </c>
      <c r="C896" s="37">
        <v>50</v>
      </c>
      <c r="D896" s="37">
        <v>9</v>
      </c>
      <c r="E896" s="3">
        <f>IF(ISNUMBER(D896),D896/C896,"")</f>
        <v>0.18</v>
      </c>
      <c r="F896" s="4" t="s">
        <v>299</v>
      </c>
      <c r="G896" s="5"/>
      <c r="H896" s="35"/>
    </row>
    <row r="897" spans="1:19" s="4" customFormat="1" ht="15" customHeight="1" x14ac:dyDescent="0.2">
      <c r="A897" s="1">
        <v>2016</v>
      </c>
      <c r="B897" s="2" t="s">
        <v>704</v>
      </c>
      <c r="C897" s="37">
        <v>183</v>
      </c>
      <c r="D897" s="37">
        <v>42</v>
      </c>
      <c r="E897" s="3">
        <f>IF(ISNUMBER(D897),D897/C897,"")</f>
        <v>0.22950819672131148</v>
      </c>
      <c r="F897" s="4" t="s">
        <v>299</v>
      </c>
      <c r="G897" s="5"/>
      <c r="H897" s="35"/>
    </row>
    <row r="898" spans="1:19" s="4" customFormat="1" ht="15" customHeight="1" x14ac:dyDescent="0.2">
      <c r="A898" s="1">
        <v>2016</v>
      </c>
      <c r="B898" s="2" t="s">
        <v>705</v>
      </c>
      <c r="C898" s="37">
        <v>104</v>
      </c>
      <c r="D898" s="37">
        <v>104</v>
      </c>
      <c r="E898" s="1" t="s">
        <v>309</v>
      </c>
      <c r="F898" s="4" t="s">
        <v>299</v>
      </c>
      <c r="G898" s="5"/>
      <c r="H898" s="35" t="s">
        <v>787</v>
      </c>
    </row>
    <row r="899" spans="1:19" s="4" customFormat="1" ht="15" customHeight="1" x14ac:dyDescent="0.2">
      <c r="A899" s="1">
        <v>2016</v>
      </c>
      <c r="B899" s="2" t="s">
        <v>706</v>
      </c>
      <c r="C899" s="37">
        <v>91</v>
      </c>
      <c r="D899" s="37">
        <v>24</v>
      </c>
      <c r="E899" s="3">
        <f>IF(ISNUMBER(D899),D899/C899,"")</f>
        <v>0.26373626373626374</v>
      </c>
      <c r="F899" s="4" t="s">
        <v>299</v>
      </c>
      <c r="G899" s="5"/>
      <c r="H899" s="35" t="s">
        <v>767</v>
      </c>
    </row>
    <row r="900" spans="1:19" s="4" customFormat="1" ht="15" customHeight="1" x14ac:dyDescent="0.2">
      <c r="A900" s="1">
        <v>2016</v>
      </c>
      <c r="B900" s="2" t="s">
        <v>181</v>
      </c>
      <c r="C900" s="37" t="s">
        <v>309</v>
      </c>
      <c r="D900" s="37" t="s">
        <v>309</v>
      </c>
      <c r="E900" s="1" t="s">
        <v>309</v>
      </c>
      <c r="F900" s="4" t="s">
        <v>299</v>
      </c>
      <c r="G900" s="3" t="s">
        <v>668</v>
      </c>
      <c r="H900" s="21" t="s">
        <v>716</v>
      </c>
    </row>
    <row r="901" spans="1:19" s="4" customFormat="1" ht="15" customHeight="1" x14ac:dyDescent="0.2">
      <c r="A901" s="1">
        <v>2016</v>
      </c>
      <c r="B901" s="2" t="s">
        <v>707</v>
      </c>
      <c r="C901" s="37">
        <v>216</v>
      </c>
      <c r="D901" s="37">
        <v>47</v>
      </c>
      <c r="E901" s="3">
        <f t="shared" ref="E901:E903" si="69">IF(ISNUMBER(D901),D901/C901,"")</f>
        <v>0.21759259259259259</v>
      </c>
      <c r="F901" s="4" t="s">
        <v>299</v>
      </c>
      <c r="G901" s="5"/>
      <c r="H901" s="35" t="s">
        <v>768</v>
      </c>
    </row>
    <row r="902" spans="1:19" s="4" customFormat="1" ht="15" customHeight="1" x14ac:dyDescent="0.2">
      <c r="A902" s="1">
        <v>2016</v>
      </c>
      <c r="B902" s="2" t="s">
        <v>654</v>
      </c>
      <c r="C902" s="37">
        <v>30</v>
      </c>
      <c r="D902" s="37">
        <v>9</v>
      </c>
      <c r="E902" s="3">
        <f t="shared" si="69"/>
        <v>0.3</v>
      </c>
      <c r="F902" s="4" t="s">
        <v>299</v>
      </c>
      <c r="G902" s="5"/>
      <c r="H902" s="35"/>
    </row>
    <row r="903" spans="1:19" s="4" customFormat="1" ht="15" customHeight="1" x14ac:dyDescent="0.2">
      <c r="A903" s="1">
        <v>2016</v>
      </c>
      <c r="B903" s="2" t="s">
        <v>703</v>
      </c>
      <c r="C903" s="37">
        <v>156</v>
      </c>
      <c r="D903" s="37">
        <v>23</v>
      </c>
      <c r="E903" s="3">
        <f t="shared" si="69"/>
        <v>0.14743589743589744</v>
      </c>
      <c r="F903" s="4" t="s">
        <v>299</v>
      </c>
      <c r="G903" s="5"/>
      <c r="H903" s="35"/>
    </row>
    <row r="904" spans="1:19" s="4" customFormat="1" ht="15" customHeight="1" x14ac:dyDescent="0.2">
      <c r="A904" s="9">
        <v>2016</v>
      </c>
      <c r="B904" s="6" t="s">
        <v>681</v>
      </c>
      <c r="C904" s="12">
        <v>140</v>
      </c>
      <c r="D904" s="12">
        <v>139</v>
      </c>
      <c r="E904" s="1" t="s">
        <v>309</v>
      </c>
      <c r="F904" s="10" t="s">
        <v>682</v>
      </c>
      <c r="G904" s="3" t="s">
        <v>668</v>
      </c>
      <c r="H904" s="35"/>
      <c r="I904" s="10"/>
      <c r="J904" s="10"/>
      <c r="K904" s="10"/>
      <c r="L904" s="10"/>
      <c r="M904" s="10"/>
      <c r="N904" s="10"/>
      <c r="O904" s="10"/>
      <c r="P904" s="10"/>
      <c r="Q904" s="10"/>
      <c r="R904" s="10"/>
      <c r="S904" s="10"/>
    </row>
    <row r="905" spans="1:19" s="4" customFormat="1" ht="15" customHeight="1" x14ac:dyDescent="0.2">
      <c r="A905" s="9">
        <v>2016</v>
      </c>
      <c r="B905" s="6" t="s">
        <v>684</v>
      </c>
      <c r="C905" s="12">
        <v>110</v>
      </c>
      <c r="D905" s="12">
        <v>20</v>
      </c>
      <c r="E905" s="3">
        <f>IF(ISNUMBER(D905),D905/C905,"")</f>
        <v>0.18181818181818182</v>
      </c>
      <c r="F905" s="10" t="s">
        <v>682</v>
      </c>
      <c r="G905" s="11">
        <v>123</v>
      </c>
      <c r="H905" s="35" t="s">
        <v>691</v>
      </c>
      <c r="I905" s="10"/>
      <c r="J905" s="10"/>
      <c r="K905" s="10"/>
      <c r="L905" s="10"/>
      <c r="M905" s="10"/>
      <c r="N905" s="10"/>
      <c r="O905" s="10"/>
      <c r="P905" s="10"/>
      <c r="Q905" s="10"/>
      <c r="R905" s="10"/>
      <c r="S905" s="10"/>
    </row>
    <row r="906" spans="1:19" s="4" customFormat="1" ht="15" customHeight="1" x14ac:dyDescent="0.2">
      <c r="A906" s="9">
        <v>2016</v>
      </c>
      <c r="B906" s="6" t="s">
        <v>560</v>
      </c>
      <c r="C906" s="12">
        <v>117</v>
      </c>
      <c r="D906" s="12">
        <v>66</v>
      </c>
      <c r="E906" s="3" t="s">
        <v>668</v>
      </c>
      <c r="F906" s="10" t="s">
        <v>682</v>
      </c>
      <c r="G906" s="3" t="s">
        <v>668</v>
      </c>
      <c r="H906" s="35"/>
      <c r="I906" s="10"/>
      <c r="J906" s="10"/>
      <c r="K906" s="10"/>
      <c r="L906" s="10"/>
      <c r="M906" s="10"/>
      <c r="N906" s="10"/>
      <c r="O906" s="10"/>
      <c r="P906" s="10"/>
      <c r="Q906" s="10"/>
      <c r="R906" s="10"/>
      <c r="S906" s="10"/>
    </row>
    <row r="907" spans="1:19" s="4" customFormat="1" ht="15" customHeight="1" x14ac:dyDescent="0.2">
      <c r="A907" s="9">
        <v>2016</v>
      </c>
      <c r="B907" s="6" t="s">
        <v>581</v>
      </c>
      <c r="C907" s="12">
        <v>61</v>
      </c>
      <c r="D907" s="12">
        <v>14</v>
      </c>
      <c r="E907" s="3">
        <f t="shared" ref="E907:E912" si="70">IF(ISNUMBER(D907),D907/C907,"")</f>
        <v>0.22950819672131148</v>
      </c>
      <c r="F907" s="10" t="s">
        <v>682</v>
      </c>
      <c r="G907" s="11">
        <v>175</v>
      </c>
      <c r="H907" s="35"/>
      <c r="I907" s="10"/>
      <c r="J907" s="10"/>
      <c r="K907" s="10"/>
      <c r="L907" s="10"/>
      <c r="M907" s="10"/>
      <c r="N907" s="10"/>
      <c r="O907" s="10"/>
      <c r="P907" s="10"/>
      <c r="Q907" s="10"/>
      <c r="R907" s="10"/>
      <c r="S907" s="10"/>
    </row>
    <row r="908" spans="1:19" s="4" customFormat="1" ht="15" customHeight="1" x14ac:dyDescent="0.2">
      <c r="A908" s="9">
        <v>2016</v>
      </c>
      <c r="B908" s="6" t="s">
        <v>756</v>
      </c>
      <c r="C908" s="12">
        <v>41</v>
      </c>
      <c r="D908" s="12">
        <v>41</v>
      </c>
      <c r="E908" s="3" t="s">
        <v>668</v>
      </c>
      <c r="F908" s="10" t="s">
        <v>682</v>
      </c>
      <c r="G908" s="3" t="s">
        <v>668</v>
      </c>
      <c r="H908" s="35"/>
      <c r="I908" s="10"/>
      <c r="J908" s="10"/>
      <c r="K908" s="10"/>
      <c r="L908" s="10"/>
      <c r="M908" s="10"/>
      <c r="N908" s="10"/>
      <c r="O908" s="10"/>
      <c r="P908" s="10"/>
      <c r="Q908" s="10"/>
      <c r="R908" s="10"/>
      <c r="S908" s="10"/>
    </row>
    <row r="909" spans="1:19" s="4" customFormat="1" ht="15" customHeight="1" x14ac:dyDescent="0.2">
      <c r="A909" s="9">
        <v>2016</v>
      </c>
      <c r="B909" s="6" t="s">
        <v>752</v>
      </c>
      <c r="C909" s="12">
        <v>39</v>
      </c>
      <c r="D909" s="12">
        <v>11</v>
      </c>
      <c r="E909" s="3">
        <f t="shared" si="70"/>
        <v>0.28205128205128205</v>
      </c>
      <c r="F909" s="10" t="s">
        <v>682</v>
      </c>
      <c r="G909" s="11">
        <v>95</v>
      </c>
      <c r="H909" s="35"/>
      <c r="I909" s="10"/>
      <c r="J909" s="10"/>
      <c r="K909" s="10"/>
      <c r="L909" s="10"/>
      <c r="M909" s="10"/>
      <c r="N909" s="10"/>
      <c r="O909" s="10"/>
      <c r="P909" s="10"/>
      <c r="Q909" s="10"/>
      <c r="R909" s="10"/>
      <c r="S909" s="10"/>
    </row>
    <row r="910" spans="1:19" s="4" customFormat="1" ht="15" customHeight="1" x14ac:dyDescent="0.2">
      <c r="A910" s="9">
        <v>2016</v>
      </c>
      <c r="B910" s="6" t="s">
        <v>829</v>
      </c>
      <c r="C910" s="12">
        <v>51</v>
      </c>
      <c r="D910" s="12">
        <v>42</v>
      </c>
      <c r="E910" s="3">
        <f t="shared" si="70"/>
        <v>0.82352941176470584</v>
      </c>
      <c r="F910" s="10" t="s">
        <v>682</v>
      </c>
      <c r="G910" s="11"/>
      <c r="H910" s="72" t="s">
        <v>1029</v>
      </c>
      <c r="I910" s="10"/>
      <c r="J910" s="10"/>
      <c r="K910" s="10"/>
      <c r="L910" s="10"/>
      <c r="M910" s="10"/>
      <c r="N910" s="10"/>
      <c r="O910" s="10"/>
      <c r="P910" s="10"/>
      <c r="Q910" s="10"/>
      <c r="R910" s="10"/>
      <c r="S910" s="10"/>
    </row>
    <row r="911" spans="1:19" s="4" customFormat="1" ht="15" customHeight="1" x14ac:dyDescent="0.2">
      <c r="A911" s="1">
        <v>2016</v>
      </c>
      <c r="B911" s="8" t="s">
        <v>616</v>
      </c>
      <c r="C911" s="12">
        <v>53</v>
      </c>
      <c r="D911" s="12">
        <v>27</v>
      </c>
      <c r="E911" s="3" t="s">
        <v>668</v>
      </c>
      <c r="F911" s="4" t="s">
        <v>384</v>
      </c>
      <c r="G911" s="18"/>
      <c r="H911" s="35"/>
      <c r="I911" s="10"/>
      <c r="J911" s="10"/>
      <c r="K911" s="10"/>
      <c r="L911" s="10"/>
      <c r="M911" s="10"/>
      <c r="N911" s="10"/>
      <c r="O911" s="10"/>
      <c r="P911" s="10"/>
      <c r="Q911" s="10"/>
      <c r="R911" s="10"/>
      <c r="S911" s="10"/>
    </row>
    <row r="912" spans="1:19" s="4" customFormat="1" ht="15" customHeight="1" x14ac:dyDescent="0.2">
      <c r="A912" s="1">
        <v>2016</v>
      </c>
      <c r="B912" s="8" t="s">
        <v>617</v>
      </c>
      <c r="C912" s="12">
        <v>25</v>
      </c>
      <c r="D912" s="12">
        <v>9</v>
      </c>
      <c r="E912" s="3">
        <f t="shared" si="70"/>
        <v>0.36</v>
      </c>
      <c r="F912" s="4" t="s">
        <v>384</v>
      </c>
      <c r="G912" s="11"/>
      <c r="H912" s="35"/>
      <c r="I912" s="10"/>
      <c r="J912" s="10"/>
      <c r="K912" s="10"/>
      <c r="L912" s="10"/>
      <c r="M912" s="10"/>
      <c r="N912" s="10"/>
      <c r="O912" s="10"/>
      <c r="P912" s="10"/>
      <c r="Q912" s="10"/>
      <c r="R912" s="10"/>
      <c r="S912" s="10"/>
    </row>
    <row r="913" spans="1:19" s="4" customFormat="1" ht="15" customHeight="1" x14ac:dyDescent="0.2">
      <c r="A913" s="1">
        <v>2016</v>
      </c>
      <c r="B913" s="6" t="s">
        <v>731</v>
      </c>
      <c r="C913" s="12">
        <v>67</v>
      </c>
      <c r="D913" s="12">
        <v>65</v>
      </c>
      <c r="E913" s="3" t="s">
        <v>668</v>
      </c>
      <c r="F913" s="4" t="s">
        <v>384</v>
      </c>
      <c r="G913" s="18"/>
      <c r="H913" s="35"/>
      <c r="I913" s="10"/>
      <c r="J913" s="10"/>
      <c r="K913" s="10"/>
      <c r="L913" s="10"/>
      <c r="M913" s="10"/>
      <c r="N913" s="10"/>
      <c r="O913" s="10"/>
      <c r="P913" s="10"/>
      <c r="Q913" s="10"/>
      <c r="R913" s="10"/>
      <c r="S913" s="10"/>
    </row>
    <row r="914" spans="1:19" s="4" customFormat="1" ht="15" customHeight="1" x14ac:dyDescent="0.2">
      <c r="A914" s="1">
        <v>2016</v>
      </c>
      <c r="B914" s="6" t="s">
        <v>732</v>
      </c>
      <c r="C914" s="12">
        <v>49</v>
      </c>
      <c r="D914" s="12">
        <v>13</v>
      </c>
      <c r="E914" s="3">
        <f>D914/C914</f>
        <v>0.26530612244897961</v>
      </c>
      <c r="F914" s="4" t="s">
        <v>384</v>
      </c>
      <c r="G914" s="11"/>
      <c r="H914" s="45"/>
      <c r="I914" s="10"/>
      <c r="J914" s="10"/>
      <c r="K914" s="10"/>
      <c r="L914" s="10"/>
      <c r="M914" s="10"/>
      <c r="N914" s="10"/>
      <c r="O914" s="10"/>
      <c r="P914" s="10"/>
      <c r="Q914" s="10"/>
      <c r="R914" s="10"/>
      <c r="S914" s="10"/>
    </row>
    <row r="915" spans="1:19" s="4" customFormat="1" ht="15" customHeight="1" x14ac:dyDescent="0.2">
      <c r="A915" s="1">
        <v>2016</v>
      </c>
      <c r="B915" s="6" t="s">
        <v>91</v>
      </c>
      <c r="C915" s="12">
        <v>34</v>
      </c>
      <c r="D915" s="12">
        <v>9</v>
      </c>
      <c r="E915" s="3">
        <f>D915/C915</f>
        <v>0.26470588235294118</v>
      </c>
      <c r="F915" s="4" t="s">
        <v>384</v>
      </c>
      <c r="G915" s="11"/>
      <c r="H915" s="35"/>
      <c r="I915" s="10"/>
      <c r="J915" s="10"/>
      <c r="K915" s="10"/>
      <c r="L915" s="10"/>
      <c r="M915" s="10"/>
      <c r="N915" s="10"/>
      <c r="O915" s="10"/>
      <c r="P915" s="10"/>
      <c r="Q915" s="10"/>
      <c r="R915" s="10"/>
      <c r="S915" s="10"/>
    </row>
    <row r="916" spans="1:19" s="4" customFormat="1" ht="15" customHeight="1" x14ac:dyDescent="0.2">
      <c r="A916" s="1">
        <v>2016</v>
      </c>
      <c r="B916" s="6" t="s">
        <v>251</v>
      </c>
      <c r="C916" s="12">
        <v>135</v>
      </c>
      <c r="D916" s="12">
        <v>28</v>
      </c>
      <c r="E916" s="3">
        <f t="shared" ref="E916:E946" si="71">D916/C916</f>
        <v>0.2074074074074074</v>
      </c>
      <c r="F916" s="4" t="s">
        <v>384</v>
      </c>
      <c r="G916" s="11"/>
      <c r="H916" s="35"/>
      <c r="I916" s="10"/>
      <c r="J916" s="10"/>
      <c r="K916" s="10"/>
      <c r="L916" s="10"/>
      <c r="M916" s="10"/>
      <c r="N916" s="10"/>
      <c r="O916" s="10"/>
      <c r="P916" s="10"/>
      <c r="Q916" s="10"/>
      <c r="R916" s="10"/>
      <c r="S916" s="10"/>
    </row>
    <row r="917" spans="1:19" s="4" customFormat="1" ht="15" customHeight="1" x14ac:dyDescent="0.2">
      <c r="A917" s="9">
        <v>2016</v>
      </c>
      <c r="B917" s="6" t="s">
        <v>357</v>
      </c>
      <c r="C917" s="12">
        <v>76</v>
      </c>
      <c r="D917" s="12">
        <v>16</v>
      </c>
      <c r="E917" s="3">
        <f t="shared" si="71"/>
        <v>0.21052631578947367</v>
      </c>
      <c r="F917" s="4" t="s">
        <v>384</v>
      </c>
      <c r="G917" s="11"/>
      <c r="H917" s="35"/>
      <c r="I917" s="10"/>
      <c r="J917" s="10"/>
      <c r="K917" s="10"/>
      <c r="L917" s="10"/>
      <c r="M917" s="10"/>
      <c r="N917" s="10"/>
      <c r="O917" s="10"/>
      <c r="P917" s="10"/>
      <c r="Q917" s="10"/>
      <c r="R917" s="10"/>
      <c r="S917" s="10"/>
    </row>
    <row r="918" spans="1:19" s="4" customFormat="1" ht="15" customHeight="1" x14ac:dyDescent="0.2">
      <c r="A918" s="9">
        <v>2016</v>
      </c>
      <c r="B918" s="6" t="s">
        <v>74</v>
      </c>
      <c r="C918" s="12">
        <v>34</v>
      </c>
      <c r="D918" s="12">
        <v>11</v>
      </c>
      <c r="E918" s="3">
        <f t="shared" si="71"/>
        <v>0.3235294117647059</v>
      </c>
      <c r="F918" s="4" t="s">
        <v>384</v>
      </c>
      <c r="G918" s="11"/>
      <c r="H918" s="35"/>
      <c r="I918" s="10"/>
      <c r="J918" s="10"/>
      <c r="K918" s="10"/>
      <c r="L918" s="10"/>
      <c r="M918" s="10"/>
      <c r="N918" s="10"/>
      <c r="O918" s="10"/>
      <c r="P918" s="10"/>
      <c r="Q918" s="10"/>
      <c r="R918" s="10"/>
      <c r="S918" s="10"/>
    </row>
    <row r="919" spans="1:19" s="4" customFormat="1" ht="15" customHeight="1" x14ac:dyDescent="0.2">
      <c r="A919" s="1">
        <v>2016</v>
      </c>
      <c r="B919" s="6" t="s">
        <v>177</v>
      </c>
      <c r="C919" s="12">
        <v>38</v>
      </c>
      <c r="D919" s="12">
        <v>17</v>
      </c>
      <c r="E919" s="3">
        <f t="shared" si="71"/>
        <v>0.44736842105263158</v>
      </c>
      <c r="F919" s="4" t="s">
        <v>384</v>
      </c>
      <c r="G919" s="11"/>
      <c r="H919" s="35"/>
      <c r="I919" s="10"/>
      <c r="J919" s="10"/>
      <c r="K919" s="10"/>
      <c r="L919" s="10"/>
      <c r="M919" s="10"/>
      <c r="N919" s="10"/>
      <c r="O919" s="10"/>
      <c r="P919" s="10"/>
      <c r="Q919" s="10"/>
      <c r="R919" s="10"/>
      <c r="S919" s="10"/>
    </row>
    <row r="920" spans="1:19" s="4" customFormat="1" ht="15" customHeight="1" x14ac:dyDescent="0.2">
      <c r="A920" s="1">
        <v>2016</v>
      </c>
      <c r="B920" s="6" t="s">
        <v>719</v>
      </c>
      <c r="C920" s="12">
        <v>20</v>
      </c>
      <c r="D920" s="12">
        <v>8</v>
      </c>
      <c r="E920" s="3">
        <f t="shared" si="71"/>
        <v>0.4</v>
      </c>
      <c r="F920" s="4" t="s">
        <v>384</v>
      </c>
      <c r="G920" s="11"/>
      <c r="H920" s="35"/>
      <c r="I920" s="10"/>
      <c r="J920" s="10"/>
      <c r="K920" s="10"/>
      <c r="L920" s="10"/>
      <c r="M920" s="10"/>
      <c r="N920" s="10"/>
      <c r="O920" s="10"/>
      <c r="P920" s="10"/>
      <c r="Q920" s="10"/>
      <c r="R920" s="10"/>
      <c r="S920" s="10"/>
    </row>
    <row r="921" spans="1:19" s="4" customFormat="1" ht="15" customHeight="1" x14ac:dyDescent="0.2">
      <c r="A921" s="1">
        <v>2016</v>
      </c>
      <c r="B921" s="6" t="s">
        <v>197</v>
      </c>
      <c r="C921" s="12">
        <v>56</v>
      </c>
      <c r="D921" s="12">
        <v>26</v>
      </c>
      <c r="E921" s="3">
        <f t="shared" si="71"/>
        <v>0.4642857142857143</v>
      </c>
      <c r="F921" s="4" t="s">
        <v>384</v>
      </c>
      <c r="G921" s="11"/>
      <c r="H921" s="35"/>
      <c r="I921" s="10"/>
      <c r="J921" s="10"/>
      <c r="K921" s="10"/>
      <c r="L921" s="10"/>
      <c r="M921" s="10"/>
      <c r="N921" s="10"/>
      <c r="O921" s="10"/>
      <c r="P921" s="10"/>
      <c r="Q921" s="10"/>
      <c r="R921" s="10"/>
      <c r="S921" s="10"/>
    </row>
    <row r="922" spans="1:19" s="4" customFormat="1" ht="15" customHeight="1" x14ac:dyDescent="0.2">
      <c r="A922" s="1">
        <v>2016</v>
      </c>
      <c r="B922" s="6" t="s">
        <v>324</v>
      </c>
      <c r="C922" s="12">
        <v>161</v>
      </c>
      <c r="D922" s="12">
        <v>39</v>
      </c>
      <c r="E922" s="3">
        <f t="shared" si="71"/>
        <v>0.24223602484472051</v>
      </c>
      <c r="F922" s="4" t="s">
        <v>384</v>
      </c>
      <c r="G922" s="11"/>
      <c r="H922" s="35"/>
      <c r="I922" s="10"/>
      <c r="J922" s="10"/>
      <c r="K922" s="10"/>
      <c r="L922" s="10"/>
      <c r="M922" s="10"/>
      <c r="N922" s="10"/>
      <c r="O922" s="10"/>
      <c r="P922" s="10"/>
      <c r="Q922" s="10"/>
      <c r="R922" s="10"/>
      <c r="S922" s="10"/>
    </row>
    <row r="923" spans="1:19" s="4" customFormat="1" ht="15" customHeight="1" x14ac:dyDescent="0.2">
      <c r="A923" s="9">
        <v>2016</v>
      </c>
      <c r="B923" s="6" t="s">
        <v>446</v>
      </c>
      <c r="C923" s="12">
        <v>35</v>
      </c>
      <c r="D923" s="12">
        <v>24</v>
      </c>
      <c r="E923" s="3">
        <f t="shared" si="71"/>
        <v>0.68571428571428572</v>
      </c>
      <c r="F923" s="4" t="s">
        <v>384</v>
      </c>
      <c r="G923" s="11"/>
      <c r="H923" s="35"/>
      <c r="I923" s="10"/>
      <c r="J923" s="10"/>
      <c r="K923" s="10"/>
      <c r="L923" s="10"/>
      <c r="M923" s="10"/>
      <c r="N923" s="10"/>
      <c r="O923" s="10"/>
      <c r="P923" s="10"/>
      <c r="Q923" s="10"/>
      <c r="R923" s="10"/>
      <c r="S923" s="10"/>
    </row>
    <row r="924" spans="1:19" s="4" customFormat="1" ht="15" customHeight="1" x14ac:dyDescent="0.2">
      <c r="A924" s="9">
        <v>2016</v>
      </c>
      <c r="B924" s="6" t="s">
        <v>720</v>
      </c>
      <c r="C924" s="12">
        <v>32</v>
      </c>
      <c r="D924" s="12">
        <v>14</v>
      </c>
      <c r="E924" s="3">
        <f t="shared" si="71"/>
        <v>0.4375</v>
      </c>
      <c r="F924" s="4" t="s">
        <v>384</v>
      </c>
      <c r="G924" s="11"/>
      <c r="H924" s="35"/>
      <c r="I924" s="10"/>
      <c r="J924" s="10"/>
      <c r="K924" s="10"/>
      <c r="L924" s="10"/>
      <c r="M924" s="10"/>
      <c r="N924" s="10"/>
      <c r="O924" s="10"/>
      <c r="P924" s="10"/>
      <c r="Q924" s="10"/>
      <c r="R924" s="10"/>
      <c r="S924" s="10"/>
    </row>
    <row r="925" spans="1:19" s="4" customFormat="1" ht="15" customHeight="1" x14ac:dyDescent="0.2">
      <c r="A925" s="1">
        <v>2016</v>
      </c>
      <c r="B925" s="6" t="s">
        <v>721</v>
      </c>
      <c r="C925" s="12">
        <v>100</v>
      </c>
      <c r="D925" s="12">
        <v>39</v>
      </c>
      <c r="E925" s="3">
        <f t="shared" si="71"/>
        <v>0.39</v>
      </c>
      <c r="F925" s="4" t="s">
        <v>384</v>
      </c>
      <c r="G925" s="11"/>
      <c r="H925" s="35"/>
      <c r="I925" s="10"/>
      <c r="J925" s="10"/>
      <c r="K925" s="10"/>
      <c r="L925" s="10"/>
      <c r="M925" s="10"/>
      <c r="N925" s="10"/>
      <c r="O925" s="10"/>
      <c r="P925" s="10"/>
      <c r="Q925" s="10"/>
      <c r="R925" s="10"/>
      <c r="S925" s="10"/>
    </row>
    <row r="926" spans="1:19" s="4" customFormat="1" ht="15" customHeight="1" x14ac:dyDescent="0.2">
      <c r="A926" s="1">
        <v>2016</v>
      </c>
      <c r="B926" s="6" t="s">
        <v>253</v>
      </c>
      <c r="C926" s="12">
        <v>29</v>
      </c>
      <c r="D926" s="12">
        <v>14</v>
      </c>
      <c r="E926" s="3">
        <f t="shared" si="71"/>
        <v>0.48275862068965519</v>
      </c>
      <c r="F926" s="4" t="s">
        <v>384</v>
      </c>
      <c r="G926" s="11"/>
      <c r="H926" s="35"/>
      <c r="I926" s="10"/>
      <c r="J926" s="10"/>
      <c r="K926" s="10"/>
      <c r="L926" s="10"/>
      <c r="M926" s="10"/>
      <c r="N926" s="10"/>
      <c r="O926" s="10"/>
      <c r="P926" s="10"/>
      <c r="Q926" s="10"/>
      <c r="R926" s="10"/>
      <c r="S926" s="10"/>
    </row>
    <row r="927" spans="1:19" s="4" customFormat="1" ht="15" customHeight="1" x14ac:dyDescent="0.2">
      <c r="A927" s="1">
        <v>2016</v>
      </c>
      <c r="B927" s="6" t="s">
        <v>722</v>
      </c>
      <c r="C927" s="12">
        <v>68</v>
      </c>
      <c r="D927" s="12">
        <v>28</v>
      </c>
      <c r="E927" s="3">
        <f t="shared" si="71"/>
        <v>0.41176470588235292</v>
      </c>
      <c r="F927" s="4" t="s">
        <v>384</v>
      </c>
      <c r="G927" s="11"/>
      <c r="H927" s="35"/>
      <c r="I927" s="10"/>
      <c r="J927" s="10"/>
      <c r="K927" s="10"/>
      <c r="L927" s="10"/>
      <c r="M927" s="10"/>
      <c r="N927" s="10"/>
      <c r="O927" s="10"/>
      <c r="P927" s="10"/>
      <c r="Q927" s="10"/>
      <c r="R927" s="10"/>
      <c r="S927" s="10"/>
    </row>
    <row r="928" spans="1:19" s="4" customFormat="1" ht="15" customHeight="1" x14ac:dyDescent="0.2">
      <c r="A928" s="1">
        <v>2016</v>
      </c>
      <c r="B928" s="6" t="s">
        <v>47</v>
      </c>
      <c r="C928" s="12">
        <v>45</v>
      </c>
      <c r="D928" s="12">
        <v>18</v>
      </c>
      <c r="E928" s="3">
        <f t="shared" si="71"/>
        <v>0.4</v>
      </c>
      <c r="F928" s="4" t="s">
        <v>384</v>
      </c>
      <c r="G928" s="11"/>
      <c r="H928" s="35"/>
      <c r="I928" s="10"/>
      <c r="J928" s="10"/>
      <c r="K928" s="10"/>
      <c r="L928" s="10"/>
      <c r="M928" s="10"/>
      <c r="N928" s="10"/>
      <c r="O928" s="10"/>
      <c r="P928" s="10"/>
      <c r="Q928" s="10"/>
      <c r="R928" s="10"/>
      <c r="S928" s="10"/>
    </row>
    <row r="929" spans="1:19" s="4" customFormat="1" ht="15" customHeight="1" x14ac:dyDescent="0.2">
      <c r="A929" s="1">
        <v>2016</v>
      </c>
      <c r="B929" s="8" t="s">
        <v>688</v>
      </c>
      <c r="C929" s="12">
        <v>13</v>
      </c>
      <c r="D929" s="12">
        <v>6</v>
      </c>
      <c r="E929" s="3">
        <f t="shared" si="71"/>
        <v>0.46153846153846156</v>
      </c>
      <c r="F929" s="4" t="s">
        <v>384</v>
      </c>
      <c r="G929" s="11"/>
      <c r="H929" s="35"/>
      <c r="I929" s="10"/>
      <c r="J929" s="10"/>
      <c r="K929" s="10"/>
      <c r="L929" s="10"/>
      <c r="M929" s="10"/>
      <c r="N929" s="10"/>
      <c r="O929" s="10"/>
      <c r="P929" s="10"/>
      <c r="Q929" s="10"/>
      <c r="R929" s="10"/>
      <c r="S929" s="10"/>
    </row>
    <row r="930" spans="1:19" s="10" customFormat="1" ht="15" customHeight="1" x14ac:dyDescent="0.2">
      <c r="A930" s="9">
        <v>2016</v>
      </c>
      <c r="B930" s="2" t="s">
        <v>683</v>
      </c>
      <c r="C930" s="37">
        <v>75</v>
      </c>
      <c r="D930" s="37">
        <v>44</v>
      </c>
      <c r="E930" s="3">
        <f t="shared" si="71"/>
        <v>0.58666666666666667</v>
      </c>
      <c r="F930" s="4" t="s">
        <v>384</v>
      </c>
      <c r="G930" s="5"/>
      <c r="H930" s="35"/>
      <c r="I930" s="4"/>
      <c r="J930" s="4"/>
      <c r="K930" s="4"/>
      <c r="L930" s="4"/>
      <c r="M930" s="4"/>
      <c r="N930" s="4"/>
      <c r="O930" s="4"/>
      <c r="P930" s="4"/>
      <c r="Q930" s="4"/>
      <c r="R930" s="4"/>
      <c r="S930" s="4"/>
    </row>
    <row r="931" spans="1:19" s="10" customFormat="1" ht="15" customHeight="1" x14ac:dyDescent="0.2">
      <c r="A931" s="9">
        <v>2016</v>
      </c>
      <c r="B931" s="2" t="s">
        <v>733</v>
      </c>
      <c r="C931" s="37">
        <v>45</v>
      </c>
      <c r="D931" s="37">
        <v>8</v>
      </c>
      <c r="E931" s="3">
        <f t="shared" si="71"/>
        <v>0.17777777777777778</v>
      </c>
      <c r="F931" s="4" t="s">
        <v>384</v>
      </c>
      <c r="G931" s="5"/>
      <c r="H931" s="35"/>
      <c r="I931" s="4"/>
      <c r="J931" s="4"/>
      <c r="K931" s="4"/>
      <c r="L931" s="4"/>
      <c r="M931" s="4"/>
      <c r="N931" s="4"/>
      <c r="O931" s="4"/>
      <c r="P931" s="4"/>
      <c r="Q931" s="4"/>
      <c r="R931" s="4"/>
      <c r="S931" s="4"/>
    </row>
    <row r="932" spans="1:19" s="10" customFormat="1" ht="15" customHeight="1" x14ac:dyDescent="0.2">
      <c r="A932" s="1">
        <v>2016</v>
      </c>
      <c r="B932" s="2" t="s">
        <v>475</v>
      </c>
      <c r="C932" s="37">
        <v>16</v>
      </c>
      <c r="D932" s="37">
        <v>6</v>
      </c>
      <c r="E932" s="3">
        <f t="shared" si="71"/>
        <v>0.375</v>
      </c>
      <c r="F932" s="4" t="s">
        <v>384</v>
      </c>
      <c r="G932" s="5"/>
      <c r="H932" s="35"/>
      <c r="I932" s="4"/>
      <c r="J932" s="4"/>
      <c r="K932" s="4"/>
      <c r="L932" s="4"/>
      <c r="M932" s="4"/>
      <c r="N932" s="4"/>
      <c r="O932" s="4"/>
      <c r="P932" s="4"/>
      <c r="Q932" s="4"/>
      <c r="R932" s="4"/>
      <c r="S932" s="4"/>
    </row>
    <row r="933" spans="1:19" s="10" customFormat="1" ht="15" customHeight="1" x14ac:dyDescent="0.2">
      <c r="A933" s="1">
        <v>2016</v>
      </c>
      <c r="B933" s="2" t="s">
        <v>469</v>
      </c>
      <c r="C933" s="37">
        <v>28</v>
      </c>
      <c r="D933" s="37">
        <v>13</v>
      </c>
      <c r="E933" s="3">
        <f t="shared" si="71"/>
        <v>0.4642857142857143</v>
      </c>
      <c r="F933" s="4" t="s">
        <v>384</v>
      </c>
      <c r="G933" s="5"/>
      <c r="H933" s="35"/>
      <c r="I933" s="4"/>
      <c r="J933" s="4"/>
      <c r="K933" s="4"/>
      <c r="L933" s="4"/>
      <c r="M933" s="4"/>
      <c r="N933" s="4"/>
      <c r="O933" s="4"/>
      <c r="P933" s="4"/>
      <c r="Q933" s="4"/>
      <c r="R933" s="4"/>
      <c r="S933" s="4"/>
    </row>
    <row r="934" spans="1:19" s="10" customFormat="1" ht="15" customHeight="1" x14ac:dyDescent="0.2">
      <c r="A934" s="9">
        <v>2016</v>
      </c>
      <c r="B934" s="2" t="s">
        <v>723</v>
      </c>
      <c r="C934" s="37">
        <v>24</v>
      </c>
      <c r="D934" s="37">
        <v>4</v>
      </c>
      <c r="E934" s="3">
        <f t="shared" si="71"/>
        <v>0.16666666666666666</v>
      </c>
      <c r="F934" s="4" t="s">
        <v>384</v>
      </c>
      <c r="G934" s="5"/>
      <c r="H934" s="35"/>
      <c r="I934" s="4"/>
      <c r="J934" s="4"/>
      <c r="K934" s="4"/>
      <c r="L934" s="4"/>
      <c r="M934" s="4"/>
      <c r="N934" s="4"/>
      <c r="O934" s="4"/>
      <c r="P934" s="4"/>
      <c r="Q934" s="4"/>
      <c r="R934" s="4"/>
      <c r="S934" s="4"/>
    </row>
    <row r="935" spans="1:19" s="10" customFormat="1" ht="15" customHeight="1" x14ac:dyDescent="0.2">
      <c r="A935" s="1">
        <v>2016</v>
      </c>
      <c r="B935" s="2" t="s">
        <v>87</v>
      </c>
      <c r="C935" s="37">
        <v>17</v>
      </c>
      <c r="D935" s="37">
        <v>7</v>
      </c>
      <c r="E935" s="3">
        <f t="shared" si="71"/>
        <v>0.41176470588235292</v>
      </c>
      <c r="F935" s="4" t="s">
        <v>384</v>
      </c>
      <c r="G935" s="5"/>
      <c r="H935" s="35"/>
      <c r="I935" s="4"/>
      <c r="J935" s="4"/>
      <c r="K935" s="4"/>
      <c r="L935" s="4"/>
      <c r="M935" s="4"/>
      <c r="N935" s="4"/>
      <c r="O935" s="4"/>
      <c r="P935" s="4"/>
      <c r="Q935" s="4"/>
      <c r="R935" s="4"/>
      <c r="S935" s="4"/>
    </row>
    <row r="936" spans="1:19" s="10" customFormat="1" ht="15" customHeight="1" x14ac:dyDescent="0.2">
      <c r="A936" s="1">
        <v>2016</v>
      </c>
      <c r="B936" s="2" t="s">
        <v>724</v>
      </c>
      <c r="C936" s="37">
        <v>96</v>
      </c>
      <c r="D936" s="37">
        <v>28</v>
      </c>
      <c r="E936" s="3">
        <f t="shared" si="71"/>
        <v>0.29166666666666669</v>
      </c>
      <c r="F936" s="4" t="s">
        <v>384</v>
      </c>
      <c r="G936" s="5"/>
      <c r="H936" s="35"/>
      <c r="I936" s="4"/>
      <c r="J936" s="4"/>
      <c r="K936" s="4"/>
      <c r="L936" s="4"/>
      <c r="M936" s="4"/>
      <c r="N936" s="4"/>
      <c r="O936" s="4"/>
      <c r="P936" s="4"/>
      <c r="Q936" s="4"/>
      <c r="R936" s="4"/>
      <c r="S936" s="4"/>
    </row>
    <row r="937" spans="1:19" s="10" customFormat="1" ht="15" customHeight="1" x14ac:dyDescent="0.2">
      <c r="A937" s="1">
        <v>2016</v>
      </c>
      <c r="B937" s="2" t="s">
        <v>480</v>
      </c>
      <c r="C937" s="37">
        <v>56</v>
      </c>
      <c r="D937" s="37">
        <v>15</v>
      </c>
      <c r="E937" s="3">
        <f t="shared" si="71"/>
        <v>0.26785714285714285</v>
      </c>
      <c r="F937" s="4" t="s">
        <v>384</v>
      </c>
      <c r="G937" s="5"/>
      <c r="H937" s="35"/>
      <c r="I937" s="4"/>
      <c r="J937" s="4"/>
      <c r="K937" s="4"/>
      <c r="L937" s="4"/>
      <c r="M937" s="4"/>
      <c r="N937" s="4"/>
      <c r="O937" s="4"/>
      <c r="P937" s="4"/>
      <c r="Q937" s="4"/>
      <c r="R937" s="4"/>
      <c r="S937" s="4"/>
    </row>
    <row r="938" spans="1:19" s="10" customFormat="1" ht="15" customHeight="1" x14ac:dyDescent="0.2">
      <c r="A938" s="1">
        <v>2016</v>
      </c>
      <c r="B938" s="2" t="s">
        <v>725</v>
      </c>
      <c r="C938" s="37">
        <v>44</v>
      </c>
      <c r="D938" s="37">
        <v>9</v>
      </c>
      <c r="E938" s="3">
        <f t="shared" si="71"/>
        <v>0.20454545454545456</v>
      </c>
      <c r="F938" s="4" t="s">
        <v>384</v>
      </c>
      <c r="G938" s="5"/>
      <c r="H938" s="45"/>
      <c r="I938" s="4"/>
      <c r="J938" s="4"/>
      <c r="K938" s="4"/>
      <c r="L938" s="4"/>
      <c r="M938" s="4"/>
      <c r="N938" s="4"/>
      <c r="O938" s="4"/>
      <c r="P938" s="4"/>
      <c r="Q938" s="4"/>
      <c r="R938" s="4"/>
      <c r="S938" s="4"/>
    </row>
    <row r="939" spans="1:19" s="12" customFormat="1" ht="15" customHeight="1" x14ac:dyDescent="0.2">
      <c r="A939" s="12">
        <v>2016</v>
      </c>
      <c r="B939" s="13" t="s">
        <v>726</v>
      </c>
      <c r="C939" s="12">
        <v>27</v>
      </c>
      <c r="D939" s="12">
        <v>10</v>
      </c>
      <c r="E939" s="3">
        <f t="shared" si="71"/>
        <v>0.37037037037037035</v>
      </c>
      <c r="F939" s="4" t="s">
        <v>384</v>
      </c>
      <c r="G939" s="15"/>
    </row>
    <row r="940" spans="1:19" s="12" customFormat="1" ht="15" customHeight="1" x14ac:dyDescent="0.2">
      <c r="A940" s="12">
        <v>2016</v>
      </c>
      <c r="B940" s="8" t="s">
        <v>361</v>
      </c>
      <c r="C940" s="12">
        <v>137</v>
      </c>
      <c r="D940" s="12">
        <v>21</v>
      </c>
      <c r="E940" s="3">
        <f t="shared" si="71"/>
        <v>0.15328467153284672</v>
      </c>
      <c r="F940" s="4" t="s">
        <v>384</v>
      </c>
      <c r="G940" s="15"/>
    </row>
    <row r="941" spans="1:19" s="12" customFormat="1" ht="15" customHeight="1" x14ac:dyDescent="0.2">
      <c r="A941" s="12">
        <v>2016</v>
      </c>
      <c r="B941" s="8" t="s">
        <v>343</v>
      </c>
      <c r="C941" s="12">
        <v>80</v>
      </c>
      <c r="D941" s="12">
        <v>19</v>
      </c>
      <c r="E941" s="3">
        <f t="shared" si="71"/>
        <v>0.23749999999999999</v>
      </c>
      <c r="F941" s="4" t="s">
        <v>384</v>
      </c>
      <c r="G941" s="15"/>
    </row>
    <row r="942" spans="1:19" s="12" customFormat="1" ht="15" customHeight="1" x14ac:dyDescent="0.2">
      <c r="A942" s="12">
        <v>2016</v>
      </c>
      <c r="B942" s="8" t="s">
        <v>734</v>
      </c>
      <c r="C942" s="12">
        <v>33</v>
      </c>
      <c r="D942" s="12">
        <v>13</v>
      </c>
      <c r="E942" s="3">
        <f t="shared" si="71"/>
        <v>0.39393939393939392</v>
      </c>
      <c r="F942" s="4" t="s">
        <v>384</v>
      </c>
      <c r="G942" s="15"/>
    </row>
    <row r="943" spans="1:19" s="12" customFormat="1" ht="15" customHeight="1" x14ac:dyDescent="0.2">
      <c r="A943" s="12">
        <v>2016</v>
      </c>
      <c r="B943" s="8" t="s">
        <v>735</v>
      </c>
      <c r="C943" s="12">
        <v>103</v>
      </c>
      <c r="D943" s="12">
        <v>16</v>
      </c>
      <c r="E943" s="3">
        <f t="shared" si="71"/>
        <v>0.1553398058252427</v>
      </c>
      <c r="F943" s="4" t="s">
        <v>384</v>
      </c>
      <c r="G943" s="15"/>
    </row>
    <row r="944" spans="1:19" s="12" customFormat="1" ht="15" customHeight="1" x14ac:dyDescent="0.2">
      <c r="A944" s="12">
        <v>2016</v>
      </c>
      <c r="B944" s="8" t="s">
        <v>736</v>
      </c>
      <c r="C944" s="12">
        <v>8</v>
      </c>
      <c r="D944" s="12">
        <v>4</v>
      </c>
      <c r="E944" s="3">
        <f t="shared" si="71"/>
        <v>0.5</v>
      </c>
      <c r="F944" s="4" t="s">
        <v>384</v>
      </c>
      <c r="G944" s="15"/>
    </row>
    <row r="945" spans="1:19" s="12" customFormat="1" ht="15" customHeight="1" x14ac:dyDescent="0.2">
      <c r="A945" s="12">
        <v>2016</v>
      </c>
      <c r="B945" s="8" t="s">
        <v>737</v>
      </c>
      <c r="C945" s="12">
        <v>111</v>
      </c>
      <c r="D945" s="12">
        <v>33</v>
      </c>
      <c r="E945" s="3">
        <f t="shared" si="71"/>
        <v>0.29729729729729731</v>
      </c>
      <c r="F945" s="4" t="s">
        <v>384</v>
      </c>
      <c r="G945" s="15"/>
      <c r="H945" s="45"/>
    </row>
    <row r="946" spans="1:19" s="12" customFormat="1" ht="15" customHeight="1" x14ac:dyDescent="0.2">
      <c r="A946" s="12">
        <v>2016</v>
      </c>
      <c r="B946" s="8" t="s">
        <v>738</v>
      </c>
      <c r="C946" s="12">
        <v>12</v>
      </c>
      <c r="D946" s="12">
        <v>1</v>
      </c>
      <c r="E946" s="3">
        <f t="shared" si="71"/>
        <v>8.3333333333333329E-2</v>
      </c>
      <c r="F946" s="4" t="s">
        <v>384</v>
      </c>
      <c r="G946" s="15"/>
      <c r="H946" s="45"/>
    </row>
    <row r="947" spans="1:19" s="12" customFormat="1" ht="15" customHeight="1" x14ac:dyDescent="0.2">
      <c r="A947" s="12">
        <v>2016</v>
      </c>
      <c r="B947" s="8" t="s">
        <v>750</v>
      </c>
      <c r="C947" s="12">
        <v>44</v>
      </c>
      <c r="D947" s="12">
        <v>44</v>
      </c>
      <c r="E947" s="14" t="s">
        <v>668</v>
      </c>
      <c r="F947" s="10" t="s">
        <v>250</v>
      </c>
      <c r="G947" s="15"/>
    </row>
    <row r="948" spans="1:19" s="12" customFormat="1" ht="15" customHeight="1" x14ac:dyDescent="0.2">
      <c r="A948" s="12">
        <v>2016</v>
      </c>
      <c r="B948" s="8" t="s">
        <v>749</v>
      </c>
      <c r="C948" s="12">
        <v>40</v>
      </c>
      <c r="D948" s="12">
        <v>10</v>
      </c>
      <c r="E948" s="3">
        <f t="shared" ref="E948" si="72">IF(ISNUMBER(D948),D948/C948,"")</f>
        <v>0.25</v>
      </c>
      <c r="F948" s="10" t="s">
        <v>250</v>
      </c>
      <c r="G948" s="15"/>
      <c r="H948" s="35"/>
    </row>
    <row r="949" spans="1:19" s="10" customFormat="1" ht="15" customHeight="1" x14ac:dyDescent="0.2">
      <c r="A949" s="1">
        <v>2016</v>
      </c>
      <c r="B949" s="6" t="s">
        <v>554</v>
      </c>
      <c r="C949" s="12">
        <v>198</v>
      </c>
      <c r="D949" s="12">
        <v>197</v>
      </c>
      <c r="E949" s="14" t="s">
        <v>668</v>
      </c>
      <c r="F949" s="10" t="s">
        <v>250</v>
      </c>
      <c r="G949" s="17"/>
      <c r="H949" s="70"/>
      <c r="J949" s="20"/>
      <c r="K949" s="20"/>
      <c r="L949" s="20"/>
      <c r="M949" s="20"/>
      <c r="N949" s="20"/>
      <c r="O949" s="20"/>
      <c r="P949" s="20"/>
      <c r="Q949" s="20"/>
      <c r="R949" s="20"/>
      <c r="S949" s="20"/>
    </row>
    <row r="950" spans="1:19" s="10" customFormat="1" ht="15" customHeight="1" x14ac:dyDescent="0.2">
      <c r="A950" s="9">
        <v>2016</v>
      </c>
      <c r="B950" s="6" t="s">
        <v>564</v>
      </c>
      <c r="C950" s="12">
        <v>181</v>
      </c>
      <c r="D950" s="12">
        <v>30</v>
      </c>
      <c r="E950" s="3">
        <f>IF(ISNUMBER(D950),D950/C950,"")</f>
        <v>0.16574585635359115</v>
      </c>
      <c r="F950" s="10" t="s">
        <v>250</v>
      </c>
      <c r="G950" s="17"/>
      <c r="H950" s="35" t="s">
        <v>702</v>
      </c>
      <c r="J950" s="20"/>
      <c r="K950" s="20"/>
      <c r="L950" s="20"/>
      <c r="M950" s="20"/>
      <c r="N950" s="20"/>
      <c r="O950" s="20"/>
      <c r="P950" s="20"/>
      <c r="Q950" s="20"/>
      <c r="R950" s="20"/>
      <c r="S950" s="20"/>
    </row>
    <row r="951" spans="1:19" s="20" customFormat="1" ht="15" customHeight="1" x14ac:dyDescent="0.2">
      <c r="A951" s="9">
        <v>2016</v>
      </c>
      <c r="B951" s="4" t="s">
        <v>562</v>
      </c>
      <c r="C951" s="37">
        <v>28</v>
      </c>
      <c r="D951" s="37">
        <v>28</v>
      </c>
      <c r="E951" s="18" t="s">
        <v>309</v>
      </c>
      <c r="F951" s="8" t="s">
        <v>250</v>
      </c>
      <c r="G951" s="18" t="s">
        <v>309</v>
      </c>
      <c r="H951" s="35"/>
      <c r="I951" s="4"/>
      <c r="J951" s="4"/>
      <c r="K951" s="22"/>
      <c r="L951" s="22"/>
      <c r="M951" s="22"/>
      <c r="N951" s="22"/>
      <c r="O951" s="22"/>
      <c r="P951" s="22"/>
      <c r="Q951" s="22"/>
      <c r="R951" s="22"/>
      <c r="S951" s="22"/>
    </row>
    <row r="952" spans="1:19" s="20" customFormat="1" ht="15" customHeight="1" x14ac:dyDescent="0.2">
      <c r="A952" s="9">
        <v>2016</v>
      </c>
      <c r="B952" s="4" t="s">
        <v>588</v>
      </c>
      <c r="C952" s="37">
        <v>24</v>
      </c>
      <c r="D952" s="37">
        <v>7</v>
      </c>
      <c r="E952" s="3">
        <f>IF(ISNUMBER(D952),D952/C952,"")</f>
        <v>0.29166666666666669</v>
      </c>
      <c r="F952" s="8" t="s">
        <v>250</v>
      </c>
      <c r="G952" s="5">
        <v>53</v>
      </c>
      <c r="H952" s="35"/>
      <c r="I952" s="4"/>
      <c r="J952" s="4"/>
      <c r="K952" s="22"/>
      <c r="L952" s="22"/>
      <c r="M952" s="22"/>
      <c r="N952" s="22"/>
      <c r="O952" s="22"/>
      <c r="P952" s="22"/>
      <c r="Q952" s="22"/>
      <c r="R952" s="22"/>
      <c r="S952" s="22"/>
    </row>
    <row r="953" spans="1:19" s="20" customFormat="1" ht="15" customHeight="1" x14ac:dyDescent="0.2">
      <c r="A953" s="9">
        <v>2016</v>
      </c>
      <c r="B953" s="4" t="s">
        <v>536</v>
      </c>
      <c r="C953" s="37">
        <v>74</v>
      </c>
      <c r="D953" s="37">
        <v>74</v>
      </c>
      <c r="E953" s="3">
        <f>IF(ISNUMBER(D953),D953/C953,"")</f>
        <v>1</v>
      </c>
      <c r="F953" s="8" t="s">
        <v>250</v>
      </c>
      <c r="G953" s="5"/>
      <c r="H953" s="35"/>
      <c r="I953" s="4"/>
      <c r="J953" s="4"/>
      <c r="K953" s="22"/>
      <c r="L953" s="22"/>
      <c r="M953" s="22"/>
      <c r="N953" s="22"/>
      <c r="O953" s="22"/>
      <c r="P953" s="22"/>
      <c r="Q953" s="22"/>
      <c r="R953" s="22"/>
      <c r="S953" s="22"/>
    </row>
    <row r="954" spans="1:19" s="20" customFormat="1" ht="15" customHeight="1" x14ac:dyDescent="0.2">
      <c r="A954" s="9">
        <v>2016</v>
      </c>
      <c r="B954" s="4" t="s">
        <v>547</v>
      </c>
      <c r="C954" s="37">
        <v>63</v>
      </c>
      <c r="D954" s="37">
        <v>21</v>
      </c>
      <c r="E954" s="3">
        <f>IF(ISNUMBER(D954),D954/C954,"")</f>
        <v>0.33333333333333331</v>
      </c>
      <c r="F954" s="8" t="s">
        <v>250</v>
      </c>
      <c r="G954" s="5"/>
      <c r="H954" s="35"/>
      <c r="I954" s="4"/>
      <c r="J954" s="4"/>
      <c r="K954" s="22"/>
      <c r="L954" s="22"/>
      <c r="M954" s="22"/>
      <c r="N954" s="22"/>
      <c r="O954" s="22"/>
      <c r="P954" s="22"/>
      <c r="Q954" s="22"/>
      <c r="R954" s="22"/>
      <c r="S954" s="22"/>
    </row>
    <row r="955" spans="1:19" ht="15" customHeight="1" x14ac:dyDescent="0.2">
      <c r="A955" s="9">
        <v>2016</v>
      </c>
      <c r="B955" s="4" t="s">
        <v>561</v>
      </c>
      <c r="C955" s="37">
        <v>235</v>
      </c>
      <c r="D955" s="37">
        <v>233</v>
      </c>
      <c r="E955" s="16" t="s">
        <v>309</v>
      </c>
      <c r="F955" s="8" t="s">
        <v>250</v>
      </c>
      <c r="G955" s="19"/>
      <c r="I955" s="4"/>
      <c r="J955" s="4"/>
    </row>
    <row r="956" spans="1:19" ht="15" customHeight="1" x14ac:dyDescent="0.2">
      <c r="A956" s="9">
        <v>2016</v>
      </c>
      <c r="B956" s="4" t="s">
        <v>567</v>
      </c>
      <c r="C956" s="37">
        <v>211</v>
      </c>
      <c r="D956" s="37">
        <v>31</v>
      </c>
      <c r="E956" s="3">
        <f>IF(ISNUMBER(D956),D956/C956,"")</f>
        <v>0.14691943127962084</v>
      </c>
      <c r="F956" s="8" t="s">
        <v>250</v>
      </c>
      <c r="I956" s="4"/>
      <c r="J956" s="4"/>
    </row>
    <row r="957" spans="1:19" ht="15" customHeight="1" x14ac:dyDescent="0.2">
      <c r="A957" s="9">
        <v>2016</v>
      </c>
      <c r="B957" s="4" t="s">
        <v>659</v>
      </c>
      <c r="C957" s="37">
        <v>87</v>
      </c>
      <c r="D957" s="37">
        <v>86</v>
      </c>
      <c r="E957" s="16" t="s">
        <v>309</v>
      </c>
      <c r="F957" s="8" t="s">
        <v>250</v>
      </c>
      <c r="G957" s="19"/>
      <c r="I957" s="4"/>
      <c r="J957" s="4"/>
    </row>
    <row r="958" spans="1:19" ht="15" customHeight="1" x14ac:dyDescent="0.2">
      <c r="A958" s="9">
        <v>2016</v>
      </c>
      <c r="B958" s="4" t="s">
        <v>660</v>
      </c>
      <c r="C958" s="37">
        <v>71</v>
      </c>
      <c r="D958" s="37">
        <v>16</v>
      </c>
      <c r="E958" s="3">
        <f>IF(ISNUMBER(D958),D958/C958,"")</f>
        <v>0.22535211267605634</v>
      </c>
      <c r="F958" s="8" t="s">
        <v>250</v>
      </c>
      <c r="I958" s="4"/>
      <c r="J958" s="4"/>
    </row>
    <row r="959" spans="1:19" ht="15" customHeight="1" x14ac:dyDescent="0.2">
      <c r="A959" s="9">
        <v>2016</v>
      </c>
      <c r="B959" s="4" t="s">
        <v>751</v>
      </c>
      <c r="C959" s="37">
        <v>7</v>
      </c>
      <c r="D959" s="37">
        <v>7</v>
      </c>
      <c r="E959" s="16" t="s">
        <v>309</v>
      </c>
      <c r="F959" s="8" t="s">
        <v>250</v>
      </c>
      <c r="I959" s="4"/>
      <c r="J959" s="4"/>
    </row>
    <row r="960" spans="1:19" ht="15" customHeight="1" x14ac:dyDescent="0.2">
      <c r="A960" s="9">
        <v>2016</v>
      </c>
      <c r="B960" s="4" t="s">
        <v>753</v>
      </c>
      <c r="C960" s="37">
        <v>5</v>
      </c>
      <c r="D960" s="37">
        <v>2</v>
      </c>
      <c r="E960" s="3">
        <f t="shared" ref="E960" si="73">IF(ISNUMBER(D960),D960/C960,"")</f>
        <v>0.4</v>
      </c>
      <c r="F960" s="8" t="s">
        <v>250</v>
      </c>
      <c r="I960" s="4"/>
      <c r="J960" s="4"/>
    </row>
    <row r="961" spans="1:19" ht="15" customHeight="1" x14ac:dyDescent="0.2">
      <c r="A961" s="9">
        <v>2016</v>
      </c>
      <c r="B961" s="4" t="s">
        <v>757</v>
      </c>
      <c r="C961" s="37">
        <v>57</v>
      </c>
      <c r="D961" s="37">
        <v>55</v>
      </c>
      <c r="E961" s="3" t="s">
        <v>668</v>
      </c>
      <c r="F961" s="8" t="s">
        <v>250</v>
      </c>
      <c r="I961" s="4"/>
      <c r="J961" s="4"/>
    </row>
    <row r="962" spans="1:19" ht="15" customHeight="1" x14ac:dyDescent="0.2">
      <c r="A962" s="9">
        <v>2016</v>
      </c>
      <c r="B962" s="4" t="s">
        <v>754</v>
      </c>
      <c r="C962" s="37">
        <v>40</v>
      </c>
      <c r="D962" s="37">
        <v>10</v>
      </c>
      <c r="E962" s="3">
        <f>IF(ISNUMBER(D962),D962/C962,"")</f>
        <v>0.25</v>
      </c>
      <c r="F962" s="8" t="s">
        <v>250</v>
      </c>
      <c r="H962" s="78"/>
      <c r="I962" s="4"/>
      <c r="J962" s="4"/>
    </row>
    <row r="963" spans="1:19" ht="15" customHeight="1" x14ac:dyDescent="0.2">
      <c r="A963" s="1">
        <v>2016</v>
      </c>
      <c r="B963" s="8" t="s">
        <v>520</v>
      </c>
      <c r="C963" s="37">
        <v>87</v>
      </c>
      <c r="D963" s="37">
        <v>71</v>
      </c>
      <c r="E963" s="18" t="s">
        <v>309</v>
      </c>
      <c r="F963" s="4" t="s">
        <v>297</v>
      </c>
      <c r="G963" s="16" t="s">
        <v>309</v>
      </c>
      <c r="I963" s="4"/>
      <c r="J963" s="4"/>
    </row>
    <row r="964" spans="1:19" s="20" customFormat="1" ht="15" customHeight="1" x14ac:dyDescent="0.2">
      <c r="A964" s="1">
        <v>2016</v>
      </c>
      <c r="B964" s="8" t="s">
        <v>569</v>
      </c>
      <c r="C964" s="37">
        <v>66</v>
      </c>
      <c r="D964" s="37">
        <v>12</v>
      </c>
      <c r="E964" s="3">
        <f>IF(ISNUMBER(D964),D964/C964,"")</f>
        <v>0.18181818181818182</v>
      </c>
      <c r="F964" s="4" t="s">
        <v>297</v>
      </c>
      <c r="H964" s="35"/>
      <c r="I964" s="4"/>
      <c r="J964" s="4"/>
      <c r="K964" s="22"/>
      <c r="L964" s="22"/>
      <c r="M964" s="22"/>
      <c r="N964" s="22"/>
      <c r="O964" s="22"/>
      <c r="P964" s="22"/>
      <c r="Q964" s="22"/>
      <c r="R964" s="22"/>
      <c r="S964" s="22"/>
    </row>
    <row r="965" spans="1:19" s="20" customFormat="1" ht="15" customHeight="1" x14ac:dyDescent="0.2">
      <c r="A965" s="9">
        <v>2016</v>
      </c>
      <c r="B965" s="6" t="s">
        <v>685</v>
      </c>
      <c r="C965" s="12">
        <v>104</v>
      </c>
      <c r="D965" s="12">
        <v>104</v>
      </c>
      <c r="E965" s="18" t="s">
        <v>309</v>
      </c>
      <c r="F965" s="10" t="s">
        <v>58</v>
      </c>
      <c r="G965" s="16" t="s">
        <v>309</v>
      </c>
      <c r="H965" s="70"/>
      <c r="I965" s="10"/>
    </row>
    <row r="966" spans="1:19" s="20" customFormat="1" ht="15" customHeight="1" x14ac:dyDescent="0.2">
      <c r="A966" s="9">
        <v>2016</v>
      </c>
      <c r="B966" s="6" t="s">
        <v>686</v>
      </c>
      <c r="C966" s="12">
        <v>83</v>
      </c>
      <c r="D966" s="12">
        <v>16</v>
      </c>
      <c r="E966" s="3">
        <f>IF(ISNUMBER(D966),D966/C966,"")</f>
        <v>0.19277108433734941</v>
      </c>
      <c r="F966" s="10" t="s">
        <v>58</v>
      </c>
      <c r="G966" s="17"/>
      <c r="H966" s="70"/>
      <c r="I966" s="10"/>
    </row>
    <row r="967" spans="1:19" s="20" customFormat="1" ht="15" customHeight="1" x14ac:dyDescent="0.2">
      <c r="A967" s="9">
        <v>2016</v>
      </c>
      <c r="B967" s="8" t="s">
        <v>527</v>
      </c>
      <c r="C967" s="37">
        <v>55</v>
      </c>
      <c r="D967" s="37">
        <v>53</v>
      </c>
      <c r="E967" s="18" t="s">
        <v>309</v>
      </c>
      <c r="F967" s="4" t="s">
        <v>297</v>
      </c>
      <c r="G967" s="16" t="s">
        <v>309</v>
      </c>
      <c r="H967" s="35" t="s">
        <v>577</v>
      </c>
      <c r="I967" s="4"/>
      <c r="J967" s="4"/>
      <c r="K967" s="22"/>
      <c r="L967" s="22"/>
      <c r="M967" s="22"/>
      <c r="N967" s="22"/>
      <c r="O967" s="22"/>
      <c r="P967" s="22"/>
      <c r="Q967" s="22"/>
      <c r="R967" s="22"/>
      <c r="S967" s="22"/>
    </row>
    <row r="968" spans="1:19" ht="15" customHeight="1" x14ac:dyDescent="0.2">
      <c r="A968" s="9">
        <v>2016</v>
      </c>
      <c r="B968" s="8" t="s">
        <v>591</v>
      </c>
      <c r="C968" s="37">
        <v>34</v>
      </c>
      <c r="D968" s="37">
        <v>10</v>
      </c>
      <c r="E968" s="3">
        <f>IF(ISNUMBER(D968),D968/C968,"")</f>
        <v>0.29411764705882354</v>
      </c>
      <c r="F968" s="4" t="s">
        <v>297</v>
      </c>
      <c r="G968" s="5">
        <v>135</v>
      </c>
      <c r="H968" s="79" t="s">
        <v>811</v>
      </c>
      <c r="I968" s="4"/>
      <c r="J968" s="4"/>
    </row>
    <row r="969" spans="1:19" s="20" customFormat="1" ht="15" customHeight="1" x14ac:dyDescent="0.2">
      <c r="A969" s="9">
        <v>2016</v>
      </c>
      <c r="B969" s="6" t="s">
        <v>692</v>
      </c>
      <c r="C969" s="12">
        <v>17</v>
      </c>
      <c r="D969" s="12">
        <v>16</v>
      </c>
      <c r="E969" s="1" t="s">
        <v>309</v>
      </c>
      <c r="F969" s="10" t="s">
        <v>58</v>
      </c>
      <c r="G969" s="16" t="s">
        <v>309</v>
      </c>
      <c r="H969" s="70"/>
      <c r="I969" s="10"/>
    </row>
    <row r="970" spans="1:19" s="20" customFormat="1" ht="15" customHeight="1" x14ac:dyDescent="0.2">
      <c r="A970" s="9">
        <v>2016</v>
      </c>
      <c r="B970" s="6" t="s">
        <v>693</v>
      </c>
      <c r="C970" s="12">
        <v>14</v>
      </c>
      <c r="D970" s="12">
        <v>4</v>
      </c>
      <c r="E970" s="3">
        <f t="shared" ref="E970" si="74">IF(ISNUMBER(D970),D970/C970,"")</f>
        <v>0.2857142857142857</v>
      </c>
      <c r="F970" s="10" t="s">
        <v>58</v>
      </c>
      <c r="G970" s="11" t="s">
        <v>773</v>
      </c>
      <c r="H970" s="35" t="s">
        <v>772</v>
      </c>
      <c r="I970" s="10"/>
    </row>
    <row r="971" spans="1:19" s="20" customFormat="1" ht="15" customHeight="1" x14ac:dyDescent="0.2">
      <c r="A971" s="9">
        <v>2016</v>
      </c>
      <c r="B971" s="6" t="s">
        <v>500</v>
      </c>
      <c r="C971" s="12">
        <v>204</v>
      </c>
      <c r="D971" s="12">
        <v>201</v>
      </c>
      <c r="E971" s="1" t="s">
        <v>309</v>
      </c>
      <c r="F971" s="10" t="s">
        <v>58</v>
      </c>
      <c r="G971" s="16" t="s">
        <v>309</v>
      </c>
      <c r="H971" s="70"/>
      <c r="I971" s="10"/>
    </row>
    <row r="972" spans="1:19" s="20" customFormat="1" ht="15" customHeight="1" x14ac:dyDescent="0.2">
      <c r="A972" s="9">
        <v>2016</v>
      </c>
      <c r="B972" s="6" t="s">
        <v>551</v>
      </c>
      <c r="C972" s="12">
        <v>155</v>
      </c>
      <c r="D972" s="12">
        <v>34</v>
      </c>
      <c r="E972" s="3">
        <f>D972/C972</f>
        <v>0.21935483870967742</v>
      </c>
      <c r="F972" s="10" t="s">
        <v>58</v>
      </c>
      <c r="G972" s="10">
        <v>177</v>
      </c>
      <c r="H972" s="35" t="s">
        <v>771</v>
      </c>
      <c r="I972" s="10"/>
    </row>
    <row r="973" spans="1:19" ht="15" customHeight="1" x14ac:dyDescent="0.2">
      <c r="A973" s="9">
        <v>2016</v>
      </c>
      <c r="B973" s="4" t="s">
        <v>522</v>
      </c>
      <c r="C973" s="37">
        <v>239</v>
      </c>
      <c r="D973" s="37">
        <v>217</v>
      </c>
      <c r="E973" s="18" t="s">
        <v>309</v>
      </c>
      <c r="F973" s="4" t="s">
        <v>58</v>
      </c>
      <c r="G973" s="16" t="s">
        <v>309</v>
      </c>
      <c r="I973" s="4"/>
      <c r="J973" s="4"/>
    </row>
    <row r="974" spans="1:19" ht="15" customHeight="1" x14ac:dyDescent="0.2">
      <c r="A974" s="9">
        <v>2016</v>
      </c>
      <c r="B974" s="4" t="s">
        <v>580</v>
      </c>
      <c r="C974" s="37">
        <v>173</v>
      </c>
      <c r="D974" s="37">
        <v>27</v>
      </c>
      <c r="E974" s="3">
        <f>IF(ISNUMBER(D974),D974/C974,"")</f>
        <v>0.15606936416184972</v>
      </c>
      <c r="F974" s="4" t="s">
        <v>58</v>
      </c>
      <c r="G974" s="5">
        <v>178</v>
      </c>
      <c r="H974" s="35" t="s">
        <v>812</v>
      </c>
      <c r="I974" s="4"/>
      <c r="J974" s="4"/>
    </row>
    <row r="975" spans="1:19" ht="15" customHeight="1" x14ac:dyDescent="0.2">
      <c r="A975" s="9">
        <v>2016</v>
      </c>
      <c r="B975" s="8" t="s">
        <v>696</v>
      </c>
      <c r="C975" s="37">
        <v>60</v>
      </c>
      <c r="D975" s="37">
        <v>11</v>
      </c>
      <c r="E975" s="3">
        <f>IF(ISNUMBER(D975),D975/C975,"")</f>
        <v>0.18333333333333332</v>
      </c>
      <c r="F975" s="4" t="s">
        <v>58</v>
      </c>
      <c r="G975" s="5">
        <v>123</v>
      </c>
      <c r="I975" s="4"/>
      <c r="J975" s="4"/>
    </row>
    <row r="976" spans="1:19" ht="15" customHeight="1" x14ac:dyDescent="0.2">
      <c r="A976" s="9">
        <v>2016</v>
      </c>
      <c r="B976" s="8" t="s">
        <v>741</v>
      </c>
      <c r="C976" s="37">
        <v>30</v>
      </c>
      <c r="D976" s="37">
        <v>12</v>
      </c>
      <c r="E976" s="3">
        <f>IF(ISNUMBER(D976),D976/C976,"")</f>
        <v>0.4</v>
      </c>
      <c r="F976" s="4" t="s">
        <v>58</v>
      </c>
      <c r="G976" s="5">
        <v>600</v>
      </c>
      <c r="I976" s="4"/>
      <c r="J976" s="4"/>
    </row>
    <row r="977" spans="1:10" ht="15" customHeight="1" x14ac:dyDescent="0.2">
      <c r="A977" s="9">
        <v>2016</v>
      </c>
      <c r="B977" s="7" t="s">
        <v>524</v>
      </c>
      <c r="C977" s="37">
        <v>31</v>
      </c>
      <c r="D977" s="37">
        <v>31</v>
      </c>
      <c r="E977" s="18" t="s">
        <v>309</v>
      </c>
      <c r="F977" s="4" t="s">
        <v>297</v>
      </c>
      <c r="G977" s="16" t="s">
        <v>309</v>
      </c>
      <c r="I977" s="4"/>
      <c r="J977" s="4"/>
    </row>
    <row r="978" spans="1:10" ht="15" customHeight="1" x14ac:dyDescent="0.2">
      <c r="A978" s="9">
        <v>2016</v>
      </c>
      <c r="B978" s="7" t="s">
        <v>553</v>
      </c>
      <c r="C978" s="37">
        <v>28</v>
      </c>
      <c r="D978" s="37">
        <v>12</v>
      </c>
      <c r="E978" s="3">
        <f>IF(ISNUMBER(D978),D978/C978,"")</f>
        <v>0.42857142857142855</v>
      </c>
      <c r="F978" s="4" t="s">
        <v>297</v>
      </c>
      <c r="G978" s="5">
        <v>252</v>
      </c>
      <c r="H978" s="35" t="s">
        <v>815</v>
      </c>
      <c r="I978" s="4"/>
      <c r="J978" s="4"/>
    </row>
    <row r="979" spans="1:10" ht="15" customHeight="1" x14ac:dyDescent="0.2">
      <c r="A979" s="9">
        <v>2016</v>
      </c>
      <c r="B979" s="7" t="s">
        <v>578</v>
      </c>
      <c r="C979" s="37">
        <v>63</v>
      </c>
      <c r="D979" s="37">
        <v>63</v>
      </c>
      <c r="E979" s="18" t="s">
        <v>309</v>
      </c>
      <c r="F979" s="4" t="s">
        <v>297</v>
      </c>
      <c r="G979" s="16" t="s">
        <v>309</v>
      </c>
      <c r="I979" s="4"/>
      <c r="J979" s="4"/>
    </row>
    <row r="980" spans="1:10" ht="15" customHeight="1" x14ac:dyDescent="0.2">
      <c r="A980" s="9">
        <v>2016</v>
      </c>
      <c r="B980" s="7" t="s">
        <v>585</v>
      </c>
      <c r="C980" s="37">
        <v>48</v>
      </c>
      <c r="D980" s="37">
        <v>10</v>
      </c>
      <c r="E980" s="3">
        <f t="shared" ref="E980" si="75">IF(ISNUMBER(D980),D980/C980,"")</f>
        <v>0.20833333333333334</v>
      </c>
      <c r="F980" s="4" t="s">
        <v>297</v>
      </c>
      <c r="G980" s="5">
        <v>120</v>
      </c>
      <c r="I980" s="4"/>
      <c r="J980" s="4"/>
    </row>
    <row r="981" spans="1:10" ht="15" customHeight="1" x14ac:dyDescent="0.2">
      <c r="A981" s="9">
        <v>2016</v>
      </c>
      <c r="B981" s="7" t="s">
        <v>521</v>
      </c>
      <c r="C981" s="37">
        <v>166</v>
      </c>
      <c r="D981" s="37">
        <v>156</v>
      </c>
      <c r="E981" s="18" t="s">
        <v>309</v>
      </c>
      <c r="F981" s="4" t="s">
        <v>297</v>
      </c>
      <c r="G981" s="16" t="s">
        <v>309</v>
      </c>
      <c r="I981" s="4"/>
      <c r="J981" s="4"/>
    </row>
    <row r="982" spans="1:10" ht="15" customHeight="1" x14ac:dyDescent="0.2">
      <c r="A982" s="9">
        <v>2016</v>
      </c>
      <c r="B982" s="7" t="s">
        <v>586</v>
      </c>
      <c r="C982" s="37">
        <v>118</v>
      </c>
      <c r="D982" s="37">
        <v>29</v>
      </c>
      <c r="E982" s="3">
        <f>IF(ISNUMBER(D982),D982/C982,"")</f>
        <v>0.24576271186440679</v>
      </c>
      <c r="F982" s="4" t="s">
        <v>297</v>
      </c>
      <c r="G982" s="5">
        <v>123</v>
      </c>
      <c r="H982" s="35" t="s">
        <v>375</v>
      </c>
      <c r="I982" s="4"/>
      <c r="J982" s="4"/>
    </row>
    <row r="983" spans="1:10" ht="15" customHeight="1" x14ac:dyDescent="0.2">
      <c r="A983" s="9">
        <v>2016</v>
      </c>
      <c r="B983" s="7" t="s">
        <v>523</v>
      </c>
      <c r="C983" s="37">
        <v>80</v>
      </c>
      <c r="D983" s="37">
        <v>79</v>
      </c>
      <c r="E983" s="18" t="s">
        <v>309</v>
      </c>
      <c r="F983" s="4" t="s">
        <v>297</v>
      </c>
      <c r="G983" s="16" t="s">
        <v>309</v>
      </c>
      <c r="I983" s="4"/>
      <c r="J983" s="4"/>
    </row>
    <row r="984" spans="1:10" ht="15" customHeight="1" x14ac:dyDescent="0.2">
      <c r="A984" s="9">
        <v>2016</v>
      </c>
      <c r="B984" s="7" t="s">
        <v>582</v>
      </c>
      <c r="C984" s="37">
        <v>62</v>
      </c>
      <c r="D984" s="37">
        <v>8</v>
      </c>
      <c r="E984" s="3">
        <f>IF(ISNUMBER(D984),D984/C984,"")</f>
        <v>0.12903225806451613</v>
      </c>
      <c r="F984" s="4" t="s">
        <v>297</v>
      </c>
      <c r="G984" s="5">
        <v>906</v>
      </c>
      <c r="I984" s="4"/>
      <c r="J984" s="4"/>
    </row>
    <row r="985" spans="1:10" ht="15" customHeight="1" x14ac:dyDescent="0.2">
      <c r="A985" s="9">
        <v>2016</v>
      </c>
      <c r="B985" s="7" t="s">
        <v>758</v>
      </c>
      <c r="C985" s="37">
        <v>50</v>
      </c>
      <c r="D985" s="37">
        <v>33</v>
      </c>
      <c r="E985" s="3" t="s">
        <v>668</v>
      </c>
      <c r="F985" s="4" t="s">
        <v>297</v>
      </c>
      <c r="G985" s="16" t="s">
        <v>309</v>
      </c>
      <c r="I985" s="4"/>
      <c r="J985" s="4"/>
    </row>
    <row r="986" spans="1:10" ht="15" customHeight="1" x14ac:dyDescent="0.2">
      <c r="A986" s="9">
        <v>2016</v>
      </c>
      <c r="B986" s="7" t="s">
        <v>755</v>
      </c>
      <c r="C986" s="37">
        <v>27</v>
      </c>
      <c r="D986" s="37">
        <v>6</v>
      </c>
      <c r="E986" s="3">
        <f>IF(ISNUMBER(D986),D986/C986,"")</f>
        <v>0.22222222222222221</v>
      </c>
      <c r="F986" s="4" t="s">
        <v>297</v>
      </c>
      <c r="H986" s="45"/>
      <c r="I986" s="4"/>
      <c r="J986" s="4"/>
    </row>
    <row r="987" spans="1:10" ht="15" customHeight="1" x14ac:dyDescent="0.2">
      <c r="A987" s="9">
        <v>2016</v>
      </c>
      <c r="B987" s="7" t="s">
        <v>556</v>
      </c>
      <c r="C987" s="37">
        <v>116</v>
      </c>
      <c r="D987" s="37">
        <v>113</v>
      </c>
      <c r="E987" s="18" t="s">
        <v>309</v>
      </c>
      <c r="F987" s="4" t="s">
        <v>297</v>
      </c>
      <c r="G987" s="16" t="s">
        <v>309</v>
      </c>
      <c r="I987" s="4"/>
      <c r="J987" s="4"/>
    </row>
    <row r="988" spans="1:10" ht="15" customHeight="1" x14ac:dyDescent="0.2">
      <c r="A988" s="9">
        <v>2016</v>
      </c>
      <c r="B988" s="7" t="s">
        <v>576</v>
      </c>
      <c r="C988" s="37">
        <v>89</v>
      </c>
      <c r="D988" s="37">
        <v>19</v>
      </c>
      <c r="E988" s="3">
        <f>IF(ISNUMBER(D988),D988/C988,"")</f>
        <v>0.21348314606741572</v>
      </c>
      <c r="F988" s="4" t="s">
        <v>297</v>
      </c>
      <c r="G988" s="5">
        <v>146</v>
      </c>
      <c r="H988" s="35" t="s">
        <v>375</v>
      </c>
      <c r="I988" s="4"/>
      <c r="J988" s="4"/>
    </row>
    <row r="989" spans="1:10" ht="15" customHeight="1" x14ac:dyDescent="0.2">
      <c r="A989" s="9">
        <v>2016</v>
      </c>
      <c r="B989" s="7" t="s">
        <v>559</v>
      </c>
      <c r="C989" s="37">
        <v>119</v>
      </c>
      <c r="D989" s="37">
        <v>113</v>
      </c>
      <c r="E989" s="18" t="s">
        <v>309</v>
      </c>
      <c r="F989" s="4" t="s">
        <v>297</v>
      </c>
      <c r="G989" s="16" t="s">
        <v>309</v>
      </c>
      <c r="I989" s="4"/>
      <c r="J989" s="4"/>
    </row>
    <row r="990" spans="1:10" ht="15" customHeight="1" x14ac:dyDescent="0.2">
      <c r="A990" s="9">
        <v>2016</v>
      </c>
      <c r="B990" s="7" t="s">
        <v>583</v>
      </c>
      <c r="C990" s="37">
        <v>85</v>
      </c>
      <c r="D990" s="37">
        <v>17</v>
      </c>
      <c r="E990" s="3">
        <f t="shared" ref="E990" si="76">IF(ISNUMBER(D990),D990/C990,"")</f>
        <v>0.2</v>
      </c>
      <c r="F990" s="4" t="s">
        <v>297</v>
      </c>
      <c r="G990" s="5">
        <v>311</v>
      </c>
      <c r="H990" s="35" t="s">
        <v>813</v>
      </c>
      <c r="I990" s="4"/>
      <c r="J990" s="4"/>
    </row>
    <row r="991" spans="1:10" ht="15" customHeight="1" x14ac:dyDescent="0.2">
      <c r="A991" s="9">
        <v>2016</v>
      </c>
      <c r="B991" s="7" t="s">
        <v>525</v>
      </c>
      <c r="C991" s="37">
        <v>82</v>
      </c>
      <c r="D991" s="37">
        <v>62</v>
      </c>
      <c r="E991" s="18" t="s">
        <v>309</v>
      </c>
      <c r="F991" s="4" t="s">
        <v>297</v>
      </c>
      <c r="G991" s="16" t="s">
        <v>309</v>
      </c>
      <c r="I991" s="4"/>
      <c r="J991" s="4"/>
    </row>
    <row r="992" spans="1:10" ht="15" customHeight="1" x14ac:dyDescent="0.2">
      <c r="A992" s="9">
        <v>2016</v>
      </c>
      <c r="B992" s="7" t="s">
        <v>587</v>
      </c>
      <c r="C992" s="37">
        <v>50</v>
      </c>
      <c r="D992" s="37">
        <v>6</v>
      </c>
      <c r="E992" s="3">
        <f>IF(ISNUMBER(D992),D992/C992,"")</f>
        <v>0.12</v>
      </c>
      <c r="F992" s="4" t="s">
        <v>297</v>
      </c>
      <c r="G992" s="5">
        <v>855</v>
      </c>
      <c r="H992" s="35" t="s">
        <v>814</v>
      </c>
      <c r="I992" s="4"/>
      <c r="J992" s="4"/>
    </row>
    <row r="993" spans="1:19" s="20" customFormat="1" ht="15" customHeight="1" x14ac:dyDescent="0.2">
      <c r="A993" s="9">
        <v>2016</v>
      </c>
      <c r="B993" s="7" t="s">
        <v>739</v>
      </c>
      <c r="C993" s="37">
        <v>107</v>
      </c>
      <c r="D993" s="37">
        <v>107</v>
      </c>
      <c r="E993" s="18" t="s">
        <v>309</v>
      </c>
      <c r="F993" s="4" t="s">
        <v>297</v>
      </c>
      <c r="G993" s="16" t="s">
        <v>309</v>
      </c>
      <c r="H993" s="35"/>
      <c r="I993" s="4"/>
      <c r="J993" s="4"/>
      <c r="K993" s="22"/>
      <c r="L993" s="22"/>
      <c r="M993" s="22"/>
      <c r="N993" s="22"/>
      <c r="O993" s="22"/>
      <c r="P993" s="22"/>
      <c r="Q993" s="22"/>
      <c r="R993" s="22"/>
      <c r="S993" s="22"/>
    </row>
    <row r="994" spans="1:19" s="20" customFormat="1" ht="15" customHeight="1" x14ac:dyDescent="0.2">
      <c r="A994" s="9">
        <v>2016</v>
      </c>
      <c r="B994" s="7" t="s">
        <v>718</v>
      </c>
      <c r="C994" s="37">
        <v>102</v>
      </c>
      <c r="D994" s="37">
        <v>19</v>
      </c>
      <c r="E994" s="3">
        <f>IF(ISNUMBER(D994),D994/C994,"")</f>
        <v>0.18627450980392157</v>
      </c>
      <c r="F994" s="4" t="s">
        <v>297</v>
      </c>
      <c r="G994" s="5">
        <v>348</v>
      </c>
      <c r="H994" s="35"/>
      <c r="I994" s="4"/>
      <c r="J994" s="4"/>
      <c r="K994" s="22"/>
      <c r="L994" s="22"/>
      <c r="M994" s="22"/>
      <c r="N994" s="22"/>
      <c r="O994" s="22"/>
      <c r="P994" s="22"/>
      <c r="Q994" s="22"/>
      <c r="R994" s="22"/>
      <c r="S994" s="22"/>
    </row>
    <row r="995" spans="1:19" s="20" customFormat="1" ht="15" customHeight="1" x14ac:dyDescent="0.2">
      <c r="A995" s="9">
        <v>2016</v>
      </c>
      <c r="B995" s="6" t="s">
        <v>529</v>
      </c>
      <c r="C995" s="12">
        <v>110</v>
      </c>
      <c r="D995" s="12">
        <v>104</v>
      </c>
      <c r="E995" s="1" t="s">
        <v>309</v>
      </c>
      <c r="F995" s="10" t="s">
        <v>58</v>
      </c>
      <c r="G995" s="16" t="s">
        <v>309</v>
      </c>
      <c r="H995" s="70"/>
      <c r="I995" s="10"/>
    </row>
    <row r="996" spans="1:19" s="20" customFormat="1" ht="15" customHeight="1" x14ac:dyDescent="0.2">
      <c r="A996" s="9">
        <v>2016</v>
      </c>
      <c r="B996" s="6" t="s">
        <v>532</v>
      </c>
      <c r="C996" s="12">
        <v>90</v>
      </c>
      <c r="D996" s="12">
        <v>30</v>
      </c>
      <c r="E996" s="3">
        <f>IF(ISNUMBER(D996),D996/C996,"")</f>
        <v>0.33333333333333331</v>
      </c>
      <c r="F996" s="10" t="s">
        <v>58</v>
      </c>
      <c r="G996" s="17"/>
      <c r="H996" s="10" t="s">
        <v>769</v>
      </c>
    </row>
    <row r="997" spans="1:19" s="20" customFormat="1" ht="15" customHeight="1" x14ac:dyDescent="0.2">
      <c r="A997" s="9">
        <v>2016</v>
      </c>
      <c r="B997" s="6" t="s">
        <v>526</v>
      </c>
      <c r="C997" s="12">
        <v>429</v>
      </c>
      <c r="D997" s="12">
        <v>376</v>
      </c>
      <c r="E997" s="1" t="s">
        <v>309</v>
      </c>
      <c r="F997" s="10" t="s">
        <v>58</v>
      </c>
      <c r="G997" s="16" t="s">
        <v>309</v>
      </c>
      <c r="H997" s="10"/>
    </row>
    <row r="998" spans="1:19" s="20" customFormat="1" ht="15" customHeight="1" x14ac:dyDescent="0.2">
      <c r="A998" s="9">
        <v>2016</v>
      </c>
      <c r="B998" s="6" t="s">
        <v>572</v>
      </c>
      <c r="C998" s="12">
        <v>299</v>
      </c>
      <c r="D998" s="12">
        <v>60</v>
      </c>
      <c r="E998" s="3">
        <f t="shared" ref="E998" si="77">IF(ISNUMBER(D998),D998/C998,"")</f>
        <v>0.20066889632107024</v>
      </c>
      <c r="F998" s="10" t="s">
        <v>58</v>
      </c>
      <c r="G998" s="11">
        <v>156</v>
      </c>
      <c r="H998" s="79"/>
    </row>
    <row r="999" spans="1:19" s="20" customFormat="1" ht="15" customHeight="1" x14ac:dyDescent="0.2">
      <c r="A999" s="1">
        <v>2015</v>
      </c>
      <c r="B999" s="2" t="s">
        <v>49</v>
      </c>
      <c r="C999" s="37">
        <v>252</v>
      </c>
      <c r="D999" s="37">
        <v>51</v>
      </c>
      <c r="E999" s="3">
        <f>IF(ISNUMBER(D999),D999/C999,"")</f>
        <v>0.20238095238095238</v>
      </c>
      <c r="F999" s="4" t="s">
        <v>299</v>
      </c>
      <c r="G999" s="5">
        <v>120</v>
      </c>
      <c r="H999" s="35"/>
      <c r="I999" s="4"/>
      <c r="J999" s="4"/>
      <c r="K999" s="4"/>
      <c r="L999" s="4"/>
      <c r="M999" s="4"/>
      <c r="N999" s="4"/>
      <c r="O999" s="4"/>
      <c r="P999" s="4"/>
      <c r="Q999" s="4"/>
      <c r="R999" s="4"/>
      <c r="S999" s="4"/>
    </row>
    <row r="1000" spans="1:19" s="4" customFormat="1" ht="15" customHeight="1" x14ac:dyDescent="0.2">
      <c r="A1000" s="1">
        <v>2015</v>
      </c>
      <c r="B1000" s="2" t="s">
        <v>259</v>
      </c>
      <c r="C1000" s="37">
        <v>159</v>
      </c>
      <c r="D1000" s="37">
        <v>54</v>
      </c>
      <c r="E1000" s="3">
        <f>IF(ISNUMBER(D1000),D1000/C1000,"")</f>
        <v>0.33962264150943394</v>
      </c>
      <c r="F1000" s="4" t="s">
        <v>299</v>
      </c>
      <c r="G1000" s="5"/>
      <c r="H1000" s="35"/>
    </row>
    <row r="1001" spans="1:19" s="4" customFormat="1" ht="15" customHeight="1" x14ac:dyDescent="0.2">
      <c r="A1001" s="1">
        <v>2015</v>
      </c>
      <c r="B1001" s="7" t="s">
        <v>12</v>
      </c>
      <c r="C1001" s="37" t="s">
        <v>309</v>
      </c>
      <c r="D1001" s="37" t="s">
        <v>309</v>
      </c>
      <c r="E1001" s="1" t="s">
        <v>309</v>
      </c>
      <c r="F1001" s="4" t="s">
        <v>299</v>
      </c>
      <c r="G1001" s="5"/>
      <c r="H1001" s="35" t="s">
        <v>675</v>
      </c>
    </row>
    <row r="1002" spans="1:19" s="4" customFormat="1" ht="15" customHeight="1" x14ac:dyDescent="0.2">
      <c r="A1002" s="1">
        <v>2015</v>
      </c>
      <c r="B1002" s="8" t="s">
        <v>695</v>
      </c>
      <c r="C1002" s="37">
        <v>39</v>
      </c>
      <c r="D1002" s="37">
        <v>6</v>
      </c>
      <c r="E1002" s="3">
        <f>IF(ISNUMBER(D1002),D1002/C1002,"")</f>
        <v>0.15384615384615385</v>
      </c>
      <c r="F1002" s="4" t="s">
        <v>299</v>
      </c>
      <c r="G1002" s="5"/>
      <c r="H1002" s="35" t="s">
        <v>701</v>
      </c>
    </row>
    <row r="1003" spans="1:19" s="4" customFormat="1" ht="15" customHeight="1" x14ac:dyDescent="0.2">
      <c r="A1003" s="1">
        <v>2015</v>
      </c>
      <c r="B1003" s="2" t="s">
        <v>653</v>
      </c>
      <c r="C1003" s="37">
        <v>184</v>
      </c>
      <c r="D1003" s="37">
        <v>36</v>
      </c>
      <c r="E1003" s="3">
        <f>IF(ISNUMBER(D1003),D1003/C1003,"")</f>
        <v>0.19565217391304349</v>
      </c>
      <c r="F1003" s="4" t="s">
        <v>299</v>
      </c>
      <c r="G1003" s="5"/>
      <c r="H1003" s="35"/>
    </row>
    <row r="1004" spans="1:19" s="4" customFormat="1" ht="15" customHeight="1" x14ac:dyDescent="0.2">
      <c r="A1004" s="1">
        <v>2015</v>
      </c>
      <c r="B1004" s="2" t="s">
        <v>643</v>
      </c>
      <c r="C1004" s="37">
        <v>83</v>
      </c>
      <c r="D1004" s="38" t="s">
        <v>309</v>
      </c>
      <c r="E1004" s="1" t="s">
        <v>309</v>
      </c>
      <c r="F1004" s="4" t="s">
        <v>299</v>
      </c>
      <c r="G1004" s="5"/>
      <c r="H1004" s="35"/>
    </row>
    <row r="1005" spans="1:19" s="4" customFormat="1" ht="15" customHeight="1" x14ac:dyDescent="0.2">
      <c r="A1005" s="1">
        <v>2015</v>
      </c>
      <c r="B1005" s="2" t="s">
        <v>644</v>
      </c>
      <c r="C1005" s="37">
        <v>75</v>
      </c>
      <c r="D1005" s="37">
        <v>31</v>
      </c>
      <c r="E1005" s="3">
        <f>IF(ISNUMBER(D1005),D1005/C1005,"")</f>
        <v>0.41333333333333333</v>
      </c>
      <c r="F1005" s="4" t="s">
        <v>299</v>
      </c>
      <c r="G1005" s="5"/>
      <c r="H1005" s="35"/>
    </row>
    <row r="1006" spans="1:19" s="4" customFormat="1" ht="15" customHeight="1" x14ac:dyDescent="0.2">
      <c r="A1006" s="1">
        <v>2015</v>
      </c>
      <c r="B1006" s="2" t="s">
        <v>657</v>
      </c>
      <c r="C1006" s="37">
        <v>127</v>
      </c>
      <c r="D1006" s="37" t="s">
        <v>309</v>
      </c>
      <c r="E1006" s="3" t="s">
        <v>309</v>
      </c>
      <c r="F1006" s="4" t="s">
        <v>299</v>
      </c>
      <c r="G1006" s="5"/>
      <c r="H1006" s="35"/>
    </row>
    <row r="1007" spans="1:19" s="4" customFormat="1" ht="15" customHeight="1" x14ac:dyDescent="0.2">
      <c r="A1007" s="1">
        <v>2015</v>
      </c>
      <c r="B1007" s="2" t="s">
        <v>658</v>
      </c>
      <c r="C1007" s="37">
        <v>109</v>
      </c>
      <c r="D1007" s="37">
        <v>36</v>
      </c>
      <c r="E1007" s="3">
        <f>IF(ISNUMBER(D1007),D1007/C1007,"")</f>
        <v>0.33027522935779818</v>
      </c>
      <c r="F1007" s="4" t="s">
        <v>299</v>
      </c>
      <c r="G1007" s="5"/>
      <c r="H1007" s="35"/>
    </row>
    <row r="1008" spans="1:19" s="4" customFormat="1" ht="15" customHeight="1" x14ac:dyDescent="0.2">
      <c r="A1008" s="1">
        <v>2015</v>
      </c>
      <c r="B1008" s="2" t="s">
        <v>181</v>
      </c>
      <c r="C1008" s="37">
        <v>5</v>
      </c>
      <c r="D1008" s="37">
        <v>3</v>
      </c>
      <c r="E1008" s="3">
        <f>IF(ISNUMBER(D1008),D1008/C1008,"")</f>
        <v>0.6</v>
      </c>
      <c r="F1008" s="4" t="s">
        <v>299</v>
      </c>
      <c r="G1008" s="5"/>
      <c r="H1008" s="35"/>
    </row>
    <row r="1009" spans="1:19" s="4" customFormat="1" ht="15" customHeight="1" x14ac:dyDescent="0.2">
      <c r="A1009" s="1">
        <v>2015</v>
      </c>
      <c r="B1009" s="2" t="s">
        <v>655</v>
      </c>
      <c r="C1009" s="37">
        <v>185</v>
      </c>
      <c r="D1009" s="37">
        <v>50</v>
      </c>
      <c r="E1009" s="3">
        <f>IF(ISNUMBER(D1009),D1009/C1009,"")</f>
        <v>0.27027027027027029</v>
      </c>
      <c r="F1009" s="4" t="s">
        <v>299</v>
      </c>
      <c r="G1009" s="5"/>
      <c r="H1009" s="35"/>
    </row>
    <row r="1010" spans="1:19" s="4" customFormat="1" ht="15" customHeight="1" x14ac:dyDescent="0.2">
      <c r="A1010" s="1">
        <v>2015</v>
      </c>
      <c r="B1010" s="2" t="s">
        <v>676</v>
      </c>
      <c r="C1010" s="37">
        <v>4</v>
      </c>
      <c r="D1010" s="37" t="s">
        <v>309</v>
      </c>
      <c r="E1010" s="1" t="s">
        <v>309</v>
      </c>
      <c r="F1010" s="4" t="s">
        <v>299</v>
      </c>
      <c r="G1010" s="5"/>
      <c r="H1010" s="35"/>
    </row>
    <row r="1011" spans="1:19" s="4" customFormat="1" ht="15" customHeight="1" x14ac:dyDescent="0.2">
      <c r="A1011" s="1">
        <v>2015</v>
      </c>
      <c r="B1011" s="2" t="s">
        <v>677</v>
      </c>
      <c r="C1011" s="37">
        <v>3</v>
      </c>
      <c r="D1011" s="37">
        <v>2</v>
      </c>
      <c r="E1011" s="3">
        <f>IF(ISNUMBER(D1011),D1011/C1011,"")</f>
        <v>0.66666666666666663</v>
      </c>
      <c r="F1011" s="4" t="s">
        <v>299</v>
      </c>
      <c r="G1011" s="5"/>
      <c r="H1011" s="35"/>
    </row>
    <row r="1012" spans="1:19" s="4" customFormat="1" ht="15" customHeight="1" x14ac:dyDescent="0.2">
      <c r="A1012" s="1">
        <v>2015</v>
      </c>
      <c r="B1012" s="2" t="s">
        <v>654</v>
      </c>
      <c r="C1012" s="37">
        <v>29</v>
      </c>
      <c r="D1012" s="37">
        <v>7</v>
      </c>
      <c r="E1012" s="3">
        <f>IF(ISNUMBER(D1012),D1012/C1012,"")</f>
        <v>0.2413793103448276</v>
      </c>
      <c r="F1012" s="4" t="s">
        <v>299</v>
      </c>
      <c r="G1012" s="5">
        <v>843</v>
      </c>
      <c r="H1012" s="35"/>
    </row>
    <row r="1013" spans="1:19" s="4" customFormat="1" ht="15" customHeight="1" x14ac:dyDescent="0.2">
      <c r="A1013" s="1">
        <v>2015</v>
      </c>
      <c r="B1013" s="2" t="s">
        <v>652</v>
      </c>
      <c r="C1013" s="37">
        <v>185</v>
      </c>
      <c r="D1013" s="37">
        <v>29</v>
      </c>
      <c r="E1013" s="3">
        <f>IF(ISNUMBER(D1013),D1013/C1013,"")</f>
        <v>0.15675675675675677</v>
      </c>
      <c r="F1013" s="4" t="s">
        <v>299</v>
      </c>
      <c r="G1013" s="5"/>
      <c r="H1013" s="35"/>
    </row>
    <row r="1014" spans="1:19" s="4" customFormat="1" ht="15" customHeight="1" x14ac:dyDescent="0.2">
      <c r="A1014" s="1">
        <v>2015</v>
      </c>
      <c r="B1014" s="2" t="s">
        <v>656</v>
      </c>
      <c r="C1014" s="37">
        <v>38</v>
      </c>
      <c r="D1014" s="37">
        <v>8</v>
      </c>
      <c r="E1014" s="3">
        <f>IF(ISNUMBER(D1014),D1014/C1014,"")</f>
        <v>0.21052631578947367</v>
      </c>
      <c r="F1014" s="4" t="s">
        <v>299</v>
      </c>
      <c r="G1014" s="5"/>
      <c r="H1014" s="35" t="s">
        <v>678</v>
      </c>
    </row>
    <row r="1015" spans="1:19" s="4" customFormat="1" ht="15" customHeight="1" x14ac:dyDescent="0.2">
      <c r="A1015" s="1">
        <v>2015</v>
      </c>
      <c r="B1015" s="4" t="s">
        <v>619</v>
      </c>
      <c r="C1015" s="37">
        <v>137</v>
      </c>
      <c r="D1015" s="37" t="s">
        <v>309</v>
      </c>
      <c r="E1015" s="3" t="s">
        <v>309</v>
      </c>
      <c r="F1015" s="4" t="s">
        <v>499</v>
      </c>
      <c r="G1015" s="3" t="s">
        <v>309</v>
      </c>
      <c r="H1015" s="45"/>
      <c r="K1015" s="22"/>
      <c r="L1015" s="22"/>
      <c r="M1015" s="22"/>
      <c r="N1015" s="22"/>
      <c r="O1015" s="22"/>
      <c r="P1015" s="22"/>
      <c r="Q1015" s="22"/>
      <c r="R1015" s="22"/>
      <c r="S1015" s="22"/>
    </row>
    <row r="1016" spans="1:19" s="4" customFormat="1" ht="15" customHeight="1" x14ac:dyDescent="0.2">
      <c r="A1016" s="1">
        <v>2015</v>
      </c>
      <c r="B1016" s="4" t="s">
        <v>548</v>
      </c>
      <c r="C1016" s="37">
        <v>112</v>
      </c>
      <c r="D1016" s="37">
        <v>20</v>
      </c>
      <c r="E1016" s="3">
        <f t="shared" ref="E1016:E1047" si="78">IF(ISNUMBER(D1016),D1016/C1016,"")</f>
        <v>0.17857142857142858</v>
      </c>
      <c r="F1016" s="4" t="s">
        <v>499</v>
      </c>
      <c r="G1016" s="5">
        <v>114</v>
      </c>
      <c r="H1016" s="35" t="s">
        <v>699</v>
      </c>
      <c r="K1016" s="22"/>
      <c r="L1016" s="22"/>
      <c r="M1016" s="22"/>
      <c r="N1016" s="22"/>
      <c r="O1016" s="22"/>
      <c r="P1016" s="22"/>
      <c r="Q1016" s="22"/>
      <c r="R1016" s="22"/>
      <c r="S1016" s="22"/>
    </row>
    <row r="1017" spans="1:19" s="4" customFormat="1" ht="15" customHeight="1" x14ac:dyDescent="0.2">
      <c r="A1017" s="1">
        <v>2015</v>
      </c>
      <c r="B1017" s="4" t="s">
        <v>537</v>
      </c>
      <c r="C1017" s="37">
        <v>52</v>
      </c>
      <c r="D1017" s="37">
        <v>8</v>
      </c>
      <c r="E1017" s="3">
        <f t="shared" si="78"/>
        <v>0.15384615384615385</v>
      </c>
      <c r="F1017" s="8" t="s">
        <v>384</v>
      </c>
      <c r="G1017" s="5"/>
      <c r="H1017" s="35"/>
      <c r="K1017" s="22"/>
      <c r="L1017" s="22"/>
      <c r="M1017" s="22"/>
      <c r="N1017" s="22"/>
      <c r="O1017" s="22"/>
      <c r="P1017" s="22"/>
      <c r="Q1017" s="22"/>
      <c r="R1017" s="22"/>
      <c r="S1017" s="22"/>
    </row>
    <row r="1018" spans="1:19" ht="15" customHeight="1" x14ac:dyDescent="0.2">
      <c r="A1018" s="1">
        <v>2015</v>
      </c>
      <c r="B1018" s="7" t="s">
        <v>323</v>
      </c>
      <c r="C1018" s="37">
        <v>21</v>
      </c>
      <c r="D1018" s="37">
        <v>7</v>
      </c>
      <c r="E1018" s="3">
        <f t="shared" si="78"/>
        <v>0.33333333333333331</v>
      </c>
      <c r="F1018" s="8" t="s">
        <v>384</v>
      </c>
      <c r="I1018" s="4"/>
      <c r="J1018" s="4"/>
    </row>
    <row r="1019" spans="1:19" ht="15" customHeight="1" x14ac:dyDescent="0.2">
      <c r="A1019" s="1">
        <v>2015</v>
      </c>
      <c r="B1019" s="4" t="s">
        <v>357</v>
      </c>
      <c r="C1019" s="37">
        <v>68</v>
      </c>
      <c r="D1019" s="37">
        <v>15</v>
      </c>
      <c r="E1019" s="3">
        <f t="shared" si="78"/>
        <v>0.22058823529411764</v>
      </c>
      <c r="F1019" s="8" t="s">
        <v>384</v>
      </c>
      <c r="I1019" s="4"/>
      <c r="J1019" s="4"/>
    </row>
    <row r="1020" spans="1:19" ht="15" customHeight="1" x14ac:dyDescent="0.2">
      <c r="A1020" s="1">
        <v>2015</v>
      </c>
      <c r="B1020" s="4" t="s">
        <v>467</v>
      </c>
      <c r="C1020" s="37">
        <v>97</v>
      </c>
      <c r="D1020" s="37">
        <v>25</v>
      </c>
      <c r="E1020" s="3">
        <f t="shared" si="78"/>
        <v>0.25773195876288657</v>
      </c>
      <c r="F1020" s="8" t="s">
        <v>384</v>
      </c>
      <c r="I1020" s="4"/>
      <c r="J1020" s="4"/>
    </row>
    <row r="1021" spans="1:19" ht="15" customHeight="1" x14ac:dyDescent="0.2">
      <c r="A1021" s="1">
        <v>2015</v>
      </c>
      <c r="B1021" s="2" t="s">
        <v>202</v>
      </c>
      <c r="C1021" s="37">
        <v>84</v>
      </c>
      <c r="D1021" s="37">
        <v>17</v>
      </c>
      <c r="E1021" s="3">
        <f t="shared" si="78"/>
        <v>0.20238095238095238</v>
      </c>
      <c r="F1021" s="8" t="s">
        <v>384</v>
      </c>
      <c r="I1021" s="4"/>
      <c r="J1021" s="4"/>
    </row>
    <row r="1022" spans="1:19" ht="15" customHeight="1" x14ac:dyDescent="0.2">
      <c r="A1022" s="1">
        <v>2015</v>
      </c>
      <c r="B1022" s="2" t="s">
        <v>664</v>
      </c>
      <c r="C1022" s="37">
        <v>20</v>
      </c>
      <c r="D1022" s="37">
        <v>1</v>
      </c>
      <c r="E1022" s="3">
        <f t="shared" si="78"/>
        <v>0.05</v>
      </c>
      <c r="F1022" s="8" t="s">
        <v>384</v>
      </c>
      <c r="I1022" s="4"/>
      <c r="J1022" s="4"/>
    </row>
    <row r="1023" spans="1:19" ht="15" customHeight="1" x14ac:dyDescent="0.2">
      <c r="A1023" s="1">
        <v>2015</v>
      </c>
      <c r="B1023" s="2" t="s">
        <v>47</v>
      </c>
      <c r="C1023" s="37">
        <v>59</v>
      </c>
      <c r="D1023" s="37">
        <v>25</v>
      </c>
      <c r="E1023" s="3">
        <f t="shared" si="78"/>
        <v>0.42372881355932202</v>
      </c>
      <c r="F1023" s="8" t="s">
        <v>384</v>
      </c>
      <c r="I1023" s="4"/>
      <c r="J1023" s="4"/>
    </row>
    <row r="1024" spans="1:19" ht="15" customHeight="1" x14ac:dyDescent="0.2">
      <c r="A1024" s="1">
        <v>2015</v>
      </c>
      <c r="B1024" s="8" t="s">
        <v>626</v>
      </c>
      <c r="C1024" s="37">
        <v>32</v>
      </c>
      <c r="D1024" s="37">
        <v>20</v>
      </c>
      <c r="E1024" s="3">
        <f t="shared" si="78"/>
        <v>0.625</v>
      </c>
      <c r="F1024" s="8" t="s">
        <v>384</v>
      </c>
      <c r="I1024" s="4"/>
      <c r="J1024" s="4"/>
    </row>
    <row r="1025" spans="1:10" ht="15" customHeight="1" x14ac:dyDescent="0.2">
      <c r="A1025" s="1">
        <v>2015</v>
      </c>
      <c r="B1025" s="8" t="s">
        <v>665</v>
      </c>
      <c r="C1025" s="37">
        <v>58</v>
      </c>
      <c r="D1025" s="37">
        <v>13</v>
      </c>
      <c r="E1025" s="3">
        <f t="shared" si="78"/>
        <v>0.22413793103448276</v>
      </c>
      <c r="F1025" s="8" t="s">
        <v>384</v>
      </c>
      <c r="I1025" s="4"/>
      <c r="J1025" s="4"/>
    </row>
    <row r="1026" spans="1:10" ht="15" customHeight="1" x14ac:dyDescent="0.2">
      <c r="A1026" s="1">
        <v>2015</v>
      </c>
      <c r="B1026" s="4" t="s">
        <v>622</v>
      </c>
      <c r="C1026" s="37">
        <v>8</v>
      </c>
      <c r="D1026" s="37">
        <v>5</v>
      </c>
      <c r="E1026" s="3">
        <f t="shared" si="78"/>
        <v>0.625</v>
      </c>
      <c r="F1026" s="8" t="s">
        <v>384</v>
      </c>
      <c r="I1026" s="4"/>
      <c r="J1026" s="4"/>
    </row>
    <row r="1027" spans="1:10" ht="15" customHeight="1" x14ac:dyDescent="0.2">
      <c r="A1027" s="1">
        <v>2015</v>
      </c>
      <c r="B1027" s="4" t="s">
        <v>477</v>
      </c>
      <c r="C1027" s="37">
        <v>24</v>
      </c>
      <c r="D1027" s="37">
        <v>4</v>
      </c>
      <c r="E1027" s="3">
        <f t="shared" si="78"/>
        <v>0.16666666666666666</v>
      </c>
      <c r="F1027" s="8" t="s">
        <v>384</v>
      </c>
      <c r="I1027" s="4"/>
      <c r="J1027" s="4"/>
    </row>
    <row r="1028" spans="1:10" ht="15" customHeight="1" x14ac:dyDescent="0.2">
      <c r="A1028" s="1">
        <v>2015</v>
      </c>
      <c r="B1028" s="4" t="s">
        <v>623</v>
      </c>
      <c r="C1028" s="37">
        <v>66</v>
      </c>
      <c r="D1028" s="37">
        <v>22</v>
      </c>
      <c r="E1028" s="3">
        <f t="shared" si="78"/>
        <v>0.33333333333333331</v>
      </c>
      <c r="F1028" s="8" t="s">
        <v>384</v>
      </c>
      <c r="I1028" s="4"/>
      <c r="J1028" s="4"/>
    </row>
    <row r="1029" spans="1:10" ht="15" customHeight="1" x14ac:dyDescent="0.2">
      <c r="A1029" s="1">
        <v>2015</v>
      </c>
      <c r="B1029" s="8" t="s">
        <v>546</v>
      </c>
      <c r="C1029" s="37">
        <v>70</v>
      </c>
      <c r="D1029" s="37">
        <v>13</v>
      </c>
      <c r="E1029" s="3">
        <f t="shared" si="78"/>
        <v>0.18571428571428572</v>
      </c>
      <c r="F1029" s="8" t="s">
        <v>384</v>
      </c>
      <c r="H1029" s="35" t="s">
        <v>698</v>
      </c>
      <c r="I1029" s="4"/>
      <c r="J1029" s="4"/>
    </row>
    <row r="1030" spans="1:10" ht="15" customHeight="1" x14ac:dyDescent="0.2">
      <c r="A1030" s="1">
        <v>2015</v>
      </c>
      <c r="B1030" s="4" t="s">
        <v>621</v>
      </c>
      <c r="C1030" s="37">
        <v>8</v>
      </c>
      <c r="D1030" s="37">
        <v>5</v>
      </c>
      <c r="E1030" s="3">
        <f t="shared" si="78"/>
        <v>0.625</v>
      </c>
      <c r="F1030" s="8" t="s">
        <v>384</v>
      </c>
      <c r="I1030" s="4"/>
      <c r="J1030" s="4"/>
    </row>
    <row r="1031" spans="1:10" ht="15" customHeight="1" x14ac:dyDescent="0.2">
      <c r="A1031" s="1">
        <v>2015</v>
      </c>
      <c r="B1031" s="8" t="s">
        <v>625</v>
      </c>
      <c r="C1031" s="37">
        <v>44</v>
      </c>
      <c r="D1031" s="37">
        <v>20</v>
      </c>
      <c r="E1031" s="3">
        <f t="shared" si="78"/>
        <v>0.45454545454545453</v>
      </c>
      <c r="F1031" s="8" t="s">
        <v>384</v>
      </c>
      <c r="I1031" s="4"/>
      <c r="J1031" s="4"/>
    </row>
    <row r="1032" spans="1:10" ht="15" customHeight="1" x14ac:dyDescent="0.2">
      <c r="A1032" s="1">
        <v>2015</v>
      </c>
      <c r="B1032" s="8" t="s">
        <v>538</v>
      </c>
      <c r="C1032" s="37">
        <v>115</v>
      </c>
      <c r="D1032" s="37">
        <v>22</v>
      </c>
      <c r="E1032" s="3">
        <f t="shared" si="78"/>
        <v>0.19130434782608696</v>
      </c>
      <c r="F1032" s="8" t="s">
        <v>384</v>
      </c>
      <c r="I1032" s="4"/>
      <c r="J1032" s="4"/>
    </row>
    <row r="1033" spans="1:10" ht="15" customHeight="1" x14ac:dyDescent="0.2">
      <c r="A1033" s="1">
        <v>2015</v>
      </c>
      <c r="B1033" s="8" t="s">
        <v>61</v>
      </c>
      <c r="C1033" s="37">
        <v>71</v>
      </c>
      <c r="D1033" s="37">
        <v>15</v>
      </c>
      <c r="E1033" s="3">
        <f t="shared" si="78"/>
        <v>0.21126760563380281</v>
      </c>
      <c r="F1033" s="8" t="s">
        <v>384</v>
      </c>
      <c r="I1033" s="4"/>
      <c r="J1033" s="4"/>
    </row>
    <row r="1034" spans="1:10" ht="15" customHeight="1" x14ac:dyDescent="0.2">
      <c r="A1034" s="1">
        <v>2015</v>
      </c>
      <c r="B1034" s="8" t="s">
        <v>143</v>
      </c>
      <c r="C1034" s="37">
        <v>37</v>
      </c>
      <c r="D1034" s="37">
        <v>8</v>
      </c>
      <c r="E1034" s="3">
        <f t="shared" si="78"/>
        <v>0.21621621621621623</v>
      </c>
      <c r="F1034" s="8" t="s">
        <v>384</v>
      </c>
      <c r="I1034" s="4"/>
      <c r="J1034" s="4"/>
    </row>
    <row r="1035" spans="1:10" ht="15" customHeight="1" x14ac:dyDescent="0.2">
      <c r="A1035" s="1">
        <v>2015</v>
      </c>
      <c r="B1035" s="8" t="s">
        <v>627</v>
      </c>
      <c r="C1035" s="37">
        <v>136</v>
      </c>
      <c r="D1035" s="37">
        <v>60</v>
      </c>
      <c r="E1035" s="3">
        <f t="shared" si="78"/>
        <v>0.44117647058823528</v>
      </c>
      <c r="F1035" s="8" t="s">
        <v>384</v>
      </c>
      <c r="I1035" s="4"/>
      <c r="J1035" s="4"/>
    </row>
    <row r="1036" spans="1:10" ht="15" customHeight="1" x14ac:dyDescent="0.2">
      <c r="A1036" s="1">
        <v>2015</v>
      </c>
      <c r="B1036" s="8" t="s">
        <v>334</v>
      </c>
      <c r="C1036" s="37">
        <v>65</v>
      </c>
      <c r="D1036" s="37">
        <v>12</v>
      </c>
      <c r="E1036" s="3">
        <f t="shared" si="78"/>
        <v>0.18461538461538463</v>
      </c>
      <c r="F1036" s="8" t="s">
        <v>384</v>
      </c>
      <c r="I1036" s="4"/>
      <c r="J1036" s="4"/>
    </row>
    <row r="1037" spans="1:10" ht="15" customHeight="1" x14ac:dyDescent="0.2">
      <c r="A1037" s="1">
        <v>2015</v>
      </c>
      <c r="B1037" s="21" t="s">
        <v>624</v>
      </c>
      <c r="C1037" s="37">
        <v>117</v>
      </c>
      <c r="D1037" s="37">
        <v>37</v>
      </c>
      <c r="E1037" s="3">
        <f t="shared" si="78"/>
        <v>0.31623931623931623</v>
      </c>
      <c r="F1037" s="8" t="s">
        <v>384</v>
      </c>
      <c r="I1037" s="4"/>
      <c r="J1037" s="4"/>
    </row>
    <row r="1038" spans="1:10" ht="15" customHeight="1" x14ac:dyDescent="0.2">
      <c r="A1038" s="1">
        <v>2015</v>
      </c>
      <c r="B1038" s="4" t="s">
        <v>379</v>
      </c>
      <c r="C1038" s="37">
        <v>43</v>
      </c>
      <c r="D1038" s="37">
        <v>16</v>
      </c>
      <c r="E1038" s="3">
        <f t="shared" si="78"/>
        <v>0.37209302325581395</v>
      </c>
      <c r="F1038" s="8" t="s">
        <v>384</v>
      </c>
      <c r="I1038" s="4"/>
      <c r="J1038" s="4"/>
    </row>
    <row r="1039" spans="1:10" ht="15" customHeight="1" x14ac:dyDescent="0.2">
      <c r="A1039" s="1">
        <v>2015</v>
      </c>
      <c r="B1039" s="8" t="s">
        <v>620</v>
      </c>
      <c r="C1039" s="37">
        <v>67</v>
      </c>
      <c r="D1039" s="37">
        <v>22</v>
      </c>
      <c r="E1039" s="3">
        <f t="shared" si="78"/>
        <v>0.32835820895522388</v>
      </c>
      <c r="F1039" s="8" t="s">
        <v>384</v>
      </c>
      <c r="I1039" s="4"/>
      <c r="J1039" s="4"/>
    </row>
    <row r="1040" spans="1:10" ht="15" customHeight="1" x14ac:dyDescent="0.2">
      <c r="A1040" s="1">
        <v>2015</v>
      </c>
      <c r="B1040" s="8" t="s">
        <v>666</v>
      </c>
      <c r="C1040" s="37">
        <v>30</v>
      </c>
      <c r="D1040" s="37">
        <v>6</v>
      </c>
      <c r="E1040" s="3">
        <f t="shared" si="78"/>
        <v>0.2</v>
      </c>
      <c r="F1040" s="8" t="s">
        <v>384</v>
      </c>
      <c r="I1040" s="4"/>
      <c r="J1040" s="4"/>
    </row>
    <row r="1041" spans="1:19" ht="15" customHeight="1" x14ac:dyDescent="0.2">
      <c r="A1041" s="1">
        <v>2015</v>
      </c>
      <c r="B1041" s="4" t="s">
        <v>667</v>
      </c>
      <c r="C1041" s="37">
        <v>61</v>
      </c>
      <c r="D1041" s="37">
        <v>12</v>
      </c>
      <c r="E1041" s="3">
        <f t="shared" si="78"/>
        <v>0.19672131147540983</v>
      </c>
      <c r="F1041" s="8" t="s">
        <v>384</v>
      </c>
      <c r="I1041" s="4"/>
      <c r="J1041" s="4"/>
      <c r="K1041" s="4"/>
      <c r="L1041" s="4"/>
      <c r="M1041" s="4"/>
      <c r="N1041" s="4"/>
      <c r="O1041" s="4"/>
      <c r="P1041" s="4"/>
      <c r="Q1041" s="4"/>
      <c r="R1041" s="4"/>
      <c r="S1041" s="4"/>
    </row>
    <row r="1042" spans="1:19" ht="15" customHeight="1" x14ac:dyDescent="0.2">
      <c r="A1042" s="1">
        <v>2015</v>
      </c>
      <c r="B1042" s="4" t="s">
        <v>554</v>
      </c>
      <c r="C1042" s="37">
        <v>202</v>
      </c>
      <c r="D1042" s="37">
        <v>137</v>
      </c>
      <c r="E1042" s="3">
        <f t="shared" si="78"/>
        <v>0.67821782178217827</v>
      </c>
      <c r="F1042" s="8" t="s">
        <v>250</v>
      </c>
      <c r="G1042" s="19" t="s">
        <v>668</v>
      </c>
      <c r="I1042" s="4"/>
      <c r="J1042" s="4"/>
    </row>
    <row r="1043" spans="1:19" ht="15" customHeight="1" x14ac:dyDescent="0.2">
      <c r="A1043" s="1">
        <v>2015</v>
      </c>
      <c r="B1043" s="4" t="s">
        <v>564</v>
      </c>
      <c r="C1043" s="37">
        <v>150</v>
      </c>
      <c r="D1043" s="37">
        <v>24</v>
      </c>
      <c r="E1043" s="3">
        <f t="shared" si="78"/>
        <v>0.16</v>
      </c>
      <c r="F1043" s="8" t="s">
        <v>250</v>
      </c>
      <c r="I1043" s="4"/>
      <c r="J1043" s="4"/>
    </row>
    <row r="1044" spans="1:19" ht="15" customHeight="1" x14ac:dyDescent="0.2">
      <c r="A1044" s="1">
        <v>2015</v>
      </c>
      <c r="B1044" s="4" t="s">
        <v>562</v>
      </c>
      <c r="C1044" s="37">
        <v>15</v>
      </c>
      <c r="D1044" s="37">
        <v>15</v>
      </c>
      <c r="E1044" s="3">
        <f t="shared" si="78"/>
        <v>1</v>
      </c>
      <c r="F1044" s="8" t="s">
        <v>250</v>
      </c>
      <c r="G1044" s="19" t="s">
        <v>668</v>
      </c>
      <c r="I1044" s="4"/>
      <c r="J1044" s="4"/>
    </row>
    <row r="1045" spans="1:19" ht="15" customHeight="1" x14ac:dyDescent="0.2">
      <c r="A1045" s="1">
        <v>2015</v>
      </c>
      <c r="B1045" s="4" t="s">
        <v>588</v>
      </c>
      <c r="C1045" s="37">
        <v>14</v>
      </c>
      <c r="D1045" s="37">
        <v>8</v>
      </c>
      <c r="E1045" s="3">
        <f t="shared" si="78"/>
        <v>0.5714285714285714</v>
      </c>
      <c r="F1045" s="8" t="s">
        <v>250</v>
      </c>
      <c r="G1045" s="5">
        <v>51</v>
      </c>
      <c r="I1045" s="4"/>
      <c r="J1045" s="4"/>
    </row>
    <row r="1046" spans="1:19" s="4" customFormat="1" ht="15" customHeight="1" x14ac:dyDescent="0.2">
      <c r="A1046" s="1">
        <v>2015</v>
      </c>
      <c r="B1046" s="4" t="s">
        <v>536</v>
      </c>
      <c r="C1046" s="37">
        <v>103</v>
      </c>
      <c r="D1046" s="37">
        <v>101</v>
      </c>
      <c r="E1046" s="3">
        <f t="shared" si="78"/>
        <v>0.98058252427184467</v>
      </c>
      <c r="F1046" s="8" t="s">
        <v>250</v>
      </c>
      <c r="G1046" s="19" t="s">
        <v>668</v>
      </c>
      <c r="H1046" s="35" t="s">
        <v>645</v>
      </c>
      <c r="K1046" s="22"/>
      <c r="L1046" s="22"/>
      <c r="M1046" s="22"/>
      <c r="N1046" s="22"/>
      <c r="O1046" s="22"/>
      <c r="P1046" s="22"/>
      <c r="Q1046" s="22"/>
      <c r="R1046" s="22"/>
      <c r="S1046" s="22"/>
    </row>
    <row r="1047" spans="1:19" s="4" customFormat="1" ht="15" customHeight="1" x14ac:dyDescent="0.2">
      <c r="A1047" s="1">
        <v>2015</v>
      </c>
      <c r="B1047" s="4" t="s">
        <v>547</v>
      </c>
      <c r="C1047" s="37">
        <v>92</v>
      </c>
      <c r="D1047" s="37">
        <v>20</v>
      </c>
      <c r="E1047" s="3">
        <f t="shared" si="78"/>
        <v>0.21739130434782608</v>
      </c>
      <c r="F1047" s="8" t="s">
        <v>250</v>
      </c>
      <c r="G1047" s="5"/>
      <c r="H1047" s="35"/>
      <c r="K1047" s="22"/>
      <c r="L1047" s="22"/>
      <c r="M1047" s="22"/>
      <c r="N1047" s="22"/>
      <c r="O1047" s="22"/>
      <c r="P1047" s="22"/>
      <c r="Q1047" s="22"/>
      <c r="R1047" s="22"/>
      <c r="S1047" s="22"/>
    </row>
    <row r="1048" spans="1:19" s="4" customFormat="1" ht="15" customHeight="1" x14ac:dyDescent="0.2">
      <c r="A1048" s="1">
        <v>2015</v>
      </c>
      <c r="B1048" s="4" t="s">
        <v>561</v>
      </c>
      <c r="C1048" s="37">
        <v>377</v>
      </c>
      <c r="D1048" s="37">
        <v>226</v>
      </c>
      <c r="E1048" s="18" t="s">
        <v>309</v>
      </c>
      <c r="F1048" s="8" t="s">
        <v>250</v>
      </c>
      <c r="G1048" s="19" t="s">
        <v>668</v>
      </c>
      <c r="H1048" s="35"/>
      <c r="K1048" s="22"/>
      <c r="L1048" s="22"/>
      <c r="M1048" s="22"/>
      <c r="N1048" s="22"/>
      <c r="O1048" s="22"/>
      <c r="P1048" s="22"/>
      <c r="Q1048" s="22"/>
      <c r="R1048" s="22"/>
      <c r="S1048" s="22"/>
    </row>
    <row r="1049" spans="1:19" ht="15" customHeight="1" x14ac:dyDescent="0.2">
      <c r="A1049" s="1">
        <v>2015</v>
      </c>
      <c r="B1049" s="4" t="s">
        <v>567</v>
      </c>
      <c r="C1049" s="37">
        <v>251</v>
      </c>
      <c r="D1049" s="37">
        <v>46</v>
      </c>
      <c r="E1049" s="3">
        <f>IF(ISNUMBER(D1049),D1049/C1049,"")</f>
        <v>0.18326693227091634</v>
      </c>
      <c r="F1049" s="8" t="s">
        <v>250</v>
      </c>
      <c r="H1049" s="35" t="s">
        <v>729</v>
      </c>
      <c r="I1049" s="4"/>
      <c r="J1049" s="4"/>
    </row>
    <row r="1050" spans="1:19" ht="15" customHeight="1" x14ac:dyDescent="0.2">
      <c r="A1050" s="1">
        <v>2015</v>
      </c>
      <c r="B1050" s="4" t="s">
        <v>659</v>
      </c>
      <c r="C1050" s="37">
        <v>135</v>
      </c>
      <c r="D1050" s="37">
        <v>134</v>
      </c>
      <c r="E1050" s="18" t="s">
        <v>309</v>
      </c>
      <c r="F1050" s="8" t="s">
        <v>250</v>
      </c>
      <c r="G1050" s="19" t="s">
        <v>668</v>
      </c>
      <c r="I1050" s="4"/>
      <c r="J1050" s="4"/>
    </row>
    <row r="1051" spans="1:19" ht="15" customHeight="1" x14ac:dyDescent="0.2">
      <c r="A1051" s="1">
        <v>2015</v>
      </c>
      <c r="B1051" s="4" t="s">
        <v>660</v>
      </c>
      <c r="C1051" s="37">
        <v>106</v>
      </c>
      <c r="D1051" s="37">
        <v>14</v>
      </c>
      <c r="E1051" s="3">
        <f>IF(ISNUMBER(D1051),D1051/C1051,"")</f>
        <v>0.13207547169811321</v>
      </c>
      <c r="F1051" s="8" t="s">
        <v>250</v>
      </c>
      <c r="I1051" s="4"/>
      <c r="J1051" s="4"/>
    </row>
    <row r="1052" spans="1:19" ht="15" customHeight="1" x14ac:dyDescent="0.2">
      <c r="A1052" s="1">
        <v>2015</v>
      </c>
      <c r="B1052" s="8" t="s">
        <v>520</v>
      </c>
      <c r="C1052" s="37">
        <v>97</v>
      </c>
      <c r="D1052" s="37">
        <v>85</v>
      </c>
      <c r="E1052" s="18" t="s">
        <v>309</v>
      </c>
      <c r="F1052" s="4" t="s">
        <v>297</v>
      </c>
      <c r="G1052" s="19" t="s">
        <v>668</v>
      </c>
      <c r="I1052" s="4"/>
      <c r="J1052" s="4"/>
    </row>
    <row r="1053" spans="1:19" ht="15" customHeight="1" x14ac:dyDescent="0.2">
      <c r="A1053" s="1">
        <v>2015</v>
      </c>
      <c r="B1053" s="8" t="s">
        <v>569</v>
      </c>
      <c r="C1053" s="37">
        <v>84</v>
      </c>
      <c r="D1053" s="37">
        <v>21</v>
      </c>
      <c r="E1053" s="3">
        <f>IF(ISNUMBER(D1053),D1053/C1053,"")</f>
        <v>0.25</v>
      </c>
      <c r="F1053" s="4" t="s">
        <v>297</v>
      </c>
      <c r="G1053" s="5">
        <v>116</v>
      </c>
      <c r="I1053" s="4"/>
      <c r="J1053" s="4"/>
    </row>
    <row r="1054" spans="1:19" ht="15" customHeight="1" x14ac:dyDescent="0.2">
      <c r="A1054" s="1">
        <v>2015</v>
      </c>
      <c r="B1054" s="4" t="s">
        <v>640</v>
      </c>
      <c r="C1054" s="37">
        <v>10</v>
      </c>
      <c r="D1054" s="37">
        <v>10</v>
      </c>
      <c r="E1054" s="18" t="s">
        <v>309</v>
      </c>
      <c r="F1054" s="4" t="s">
        <v>297</v>
      </c>
      <c r="G1054" s="19" t="s">
        <v>668</v>
      </c>
      <c r="H1054" s="35" t="s">
        <v>641</v>
      </c>
      <c r="I1054" s="4"/>
      <c r="J1054" s="4"/>
    </row>
    <row r="1055" spans="1:19" ht="15" customHeight="1" x14ac:dyDescent="0.2">
      <c r="A1055" s="1">
        <v>2015</v>
      </c>
      <c r="B1055" s="4" t="s">
        <v>661</v>
      </c>
      <c r="C1055" s="37">
        <v>8</v>
      </c>
      <c r="D1055" s="37">
        <v>2</v>
      </c>
      <c r="E1055" s="3">
        <f>IF(ISNUMBER(D1055),D1055/C1055,"")</f>
        <v>0.25</v>
      </c>
      <c r="F1055" s="4" t="s">
        <v>297</v>
      </c>
      <c r="G1055" s="5">
        <v>112</v>
      </c>
      <c r="H1055" s="35" t="s">
        <v>641</v>
      </c>
      <c r="I1055" s="4"/>
      <c r="J1055" s="4"/>
    </row>
    <row r="1056" spans="1:19" ht="15" customHeight="1" x14ac:dyDescent="0.2">
      <c r="A1056" s="1">
        <v>2015</v>
      </c>
      <c r="B1056" s="8" t="s">
        <v>527</v>
      </c>
      <c r="C1056" s="37">
        <v>50</v>
      </c>
      <c r="D1056" s="37">
        <v>47</v>
      </c>
      <c r="E1056" s="18" t="s">
        <v>309</v>
      </c>
      <c r="F1056" s="4" t="s">
        <v>297</v>
      </c>
      <c r="G1056" s="19" t="s">
        <v>668</v>
      </c>
      <c r="I1056" s="4"/>
      <c r="J1056" s="4"/>
    </row>
    <row r="1057" spans="1:10" ht="15" customHeight="1" x14ac:dyDescent="0.2">
      <c r="A1057" s="1">
        <v>2015</v>
      </c>
      <c r="B1057" s="8" t="s">
        <v>591</v>
      </c>
      <c r="C1057" s="37">
        <v>39</v>
      </c>
      <c r="D1057" s="37">
        <v>9</v>
      </c>
      <c r="E1057" s="3">
        <f>IF(ISNUMBER(D1057),D1057/C1057,"")</f>
        <v>0.23076923076923078</v>
      </c>
      <c r="F1057" s="4" t="s">
        <v>297</v>
      </c>
      <c r="G1057" s="5">
        <v>137</v>
      </c>
      <c r="H1057" s="35" t="s">
        <v>375</v>
      </c>
      <c r="I1057" s="4"/>
      <c r="J1057" s="4"/>
    </row>
    <row r="1058" spans="1:10" ht="15" customHeight="1" x14ac:dyDescent="0.2">
      <c r="A1058" s="1">
        <v>2015</v>
      </c>
      <c r="B1058" s="4" t="s">
        <v>500</v>
      </c>
      <c r="C1058" s="37">
        <v>169</v>
      </c>
      <c r="D1058" s="37">
        <v>164</v>
      </c>
      <c r="E1058" s="18" t="s">
        <v>309</v>
      </c>
      <c r="F1058" s="4" t="s">
        <v>297</v>
      </c>
      <c r="G1058" s="19" t="s">
        <v>668</v>
      </c>
      <c r="I1058" s="4"/>
      <c r="J1058" s="4"/>
    </row>
    <row r="1059" spans="1:10" ht="15" customHeight="1" x14ac:dyDescent="0.2">
      <c r="A1059" s="1">
        <v>2015</v>
      </c>
      <c r="B1059" s="4" t="s">
        <v>551</v>
      </c>
      <c r="C1059" s="37">
        <v>132</v>
      </c>
      <c r="D1059" s="37">
        <v>29</v>
      </c>
      <c r="E1059" s="3">
        <f>IF(ISNUMBER(D1059),D1059/C1059,"")</f>
        <v>0.2196969696969697</v>
      </c>
      <c r="F1059" s="4" t="s">
        <v>297</v>
      </c>
      <c r="G1059" s="5">
        <v>167</v>
      </c>
      <c r="H1059" s="35" t="s">
        <v>727</v>
      </c>
      <c r="I1059" s="4"/>
      <c r="J1059" s="4"/>
    </row>
    <row r="1060" spans="1:10" ht="15" customHeight="1" x14ac:dyDescent="0.2">
      <c r="A1060" s="1">
        <v>2015</v>
      </c>
      <c r="B1060" s="4" t="s">
        <v>522</v>
      </c>
      <c r="C1060" s="37">
        <v>247</v>
      </c>
      <c r="D1060" s="37">
        <v>225</v>
      </c>
      <c r="E1060" s="18" t="s">
        <v>309</v>
      </c>
      <c r="F1060" s="4" t="s">
        <v>58</v>
      </c>
      <c r="G1060" s="19" t="s">
        <v>668</v>
      </c>
      <c r="I1060" s="4"/>
      <c r="J1060" s="4"/>
    </row>
    <row r="1061" spans="1:10" ht="15" customHeight="1" x14ac:dyDescent="0.2">
      <c r="A1061" s="1">
        <v>2015</v>
      </c>
      <c r="B1061" s="4" t="s">
        <v>580</v>
      </c>
      <c r="C1061" s="37">
        <v>190</v>
      </c>
      <c r="D1061" s="37">
        <v>30</v>
      </c>
      <c r="E1061" s="3">
        <f>IF(ISNUMBER(D1061),D1061/C1061,"")</f>
        <v>0.15789473684210525</v>
      </c>
      <c r="F1061" s="4" t="s">
        <v>58</v>
      </c>
      <c r="G1061" s="5">
        <v>167</v>
      </c>
      <c r="H1061" s="35" t="s">
        <v>669</v>
      </c>
      <c r="I1061" s="4"/>
      <c r="J1061" s="4"/>
    </row>
    <row r="1062" spans="1:10" ht="15" customHeight="1" x14ac:dyDescent="0.2">
      <c r="A1062" s="1">
        <v>2015</v>
      </c>
      <c r="B1062" s="8" t="s">
        <v>696</v>
      </c>
      <c r="C1062" s="37">
        <v>72</v>
      </c>
      <c r="D1062" s="37">
        <v>13</v>
      </c>
      <c r="E1062" s="3">
        <f>IF(ISNUMBER(D1062),D1062/C1062,"")</f>
        <v>0.18055555555555555</v>
      </c>
      <c r="F1062" s="4" t="s">
        <v>58</v>
      </c>
      <c r="G1062" s="5">
        <v>99</v>
      </c>
      <c r="H1062" s="35" t="s">
        <v>700</v>
      </c>
      <c r="I1062" s="4"/>
      <c r="J1062" s="4"/>
    </row>
    <row r="1063" spans="1:10" ht="15" customHeight="1" x14ac:dyDescent="0.2">
      <c r="A1063" s="1">
        <v>2015</v>
      </c>
      <c r="B1063" s="4" t="s">
        <v>560</v>
      </c>
      <c r="C1063" s="37">
        <v>121</v>
      </c>
      <c r="D1063" s="37">
        <v>81</v>
      </c>
      <c r="E1063" s="18" t="s">
        <v>309</v>
      </c>
      <c r="F1063" s="4" t="s">
        <v>297</v>
      </c>
      <c r="G1063" s="19" t="s">
        <v>668</v>
      </c>
      <c r="I1063" s="4"/>
      <c r="J1063" s="4"/>
    </row>
    <row r="1064" spans="1:10" ht="15" customHeight="1" x14ac:dyDescent="0.2">
      <c r="A1064" s="1">
        <v>2015</v>
      </c>
      <c r="B1064" s="4" t="s">
        <v>581</v>
      </c>
      <c r="C1064" s="37">
        <v>63</v>
      </c>
      <c r="D1064" s="37">
        <v>10</v>
      </c>
      <c r="E1064" s="3">
        <f>IF(ISNUMBER(D1064),D1064/C1064,"")</f>
        <v>0.15873015873015872</v>
      </c>
      <c r="F1064" s="4" t="s">
        <v>297</v>
      </c>
      <c r="G1064" s="5">
        <v>151</v>
      </c>
      <c r="I1064" s="4"/>
      <c r="J1064" s="4"/>
    </row>
    <row r="1065" spans="1:10" ht="15" customHeight="1" x14ac:dyDescent="0.2">
      <c r="A1065" s="1">
        <v>2015</v>
      </c>
      <c r="B1065" s="4" t="s">
        <v>642</v>
      </c>
      <c r="C1065" s="37">
        <v>69</v>
      </c>
      <c r="D1065" s="37">
        <v>69</v>
      </c>
      <c r="E1065" s="18" t="s">
        <v>309</v>
      </c>
      <c r="F1065" s="4" t="s">
        <v>297</v>
      </c>
      <c r="G1065" s="19" t="s">
        <v>668</v>
      </c>
      <c r="I1065" s="4"/>
      <c r="J1065" s="4"/>
    </row>
    <row r="1066" spans="1:10" ht="15" customHeight="1" x14ac:dyDescent="0.2">
      <c r="A1066" s="1">
        <v>2015</v>
      </c>
      <c r="B1066" s="4" t="s">
        <v>673</v>
      </c>
      <c r="C1066" s="37">
        <v>46</v>
      </c>
      <c r="D1066" s="37">
        <v>9</v>
      </c>
      <c r="E1066" s="3">
        <f>IF(ISNUMBER(D1066),D1066/C1066,"")</f>
        <v>0.19565217391304349</v>
      </c>
      <c r="F1066" s="4" t="s">
        <v>297</v>
      </c>
      <c r="G1066" s="19">
        <v>56</v>
      </c>
      <c r="H1066" s="35" t="s">
        <v>674</v>
      </c>
      <c r="I1066" s="4"/>
      <c r="J1066" s="4"/>
    </row>
    <row r="1067" spans="1:10" ht="15" customHeight="1" x14ac:dyDescent="0.2">
      <c r="A1067" s="1">
        <v>2015</v>
      </c>
      <c r="B1067" s="7" t="s">
        <v>524</v>
      </c>
      <c r="C1067" s="37">
        <v>22</v>
      </c>
      <c r="D1067" s="37">
        <v>20</v>
      </c>
      <c r="E1067" s="18" t="s">
        <v>309</v>
      </c>
      <c r="F1067" s="4" t="s">
        <v>297</v>
      </c>
      <c r="G1067" s="19" t="s">
        <v>668</v>
      </c>
      <c r="I1067" s="4"/>
      <c r="J1067" s="4"/>
    </row>
    <row r="1068" spans="1:10" ht="15" customHeight="1" x14ac:dyDescent="0.2">
      <c r="A1068" s="1">
        <v>2015</v>
      </c>
      <c r="B1068" s="7" t="s">
        <v>553</v>
      </c>
      <c r="C1068" s="37">
        <v>18</v>
      </c>
      <c r="D1068" s="37">
        <v>8</v>
      </c>
      <c r="E1068" s="3">
        <f>IF(ISNUMBER(D1068),D1068/C1068,"")</f>
        <v>0.44444444444444442</v>
      </c>
      <c r="F1068" s="4" t="s">
        <v>297</v>
      </c>
      <c r="G1068" s="5">
        <v>230</v>
      </c>
      <c r="H1068" s="35" t="s">
        <v>670</v>
      </c>
      <c r="I1068" s="4"/>
      <c r="J1068" s="4"/>
    </row>
    <row r="1069" spans="1:10" ht="15" customHeight="1" x14ac:dyDescent="0.2">
      <c r="A1069" s="1">
        <v>2015</v>
      </c>
      <c r="B1069" s="7" t="s">
        <v>578</v>
      </c>
      <c r="C1069" s="37">
        <v>71</v>
      </c>
      <c r="D1069" s="37">
        <v>70</v>
      </c>
      <c r="E1069" s="3">
        <f>IF(ISNUMBER(D1069),D1069/C1069,"")</f>
        <v>0.9859154929577465</v>
      </c>
      <c r="F1069" s="4" t="s">
        <v>297</v>
      </c>
      <c r="G1069" s="19" t="s">
        <v>668</v>
      </c>
      <c r="I1069" s="4"/>
      <c r="J1069" s="4"/>
    </row>
    <row r="1070" spans="1:10" ht="15" customHeight="1" x14ac:dyDescent="0.2">
      <c r="A1070" s="1">
        <v>2015</v>
      </c>
      <c r="B1070" s="7" t="s">
        <v>585</v>
      </c>
      <c r="C1070" s="37">
        <v>47</v>
      </c>
      <c r="D1070" s="37">
        <v>12</v>
      </c>
      <c r="E1070" s="3">
        <f>IF(ISNUMBER(D1070),D1070/C1070,"")</f>
        <v>0.25531914893617019</v>
      </c>
      <c r="F1070" s="4" t="s">
        <v>297</v>
      </c>
      <c r="G1070" s="5">
        <v>115</v>
      </c>
      <c r="I1070" s="4"/>
      <c r="J1070" s="4"/>
    </row>
    <row r="1071" spans="1:10" ht="15" customHeight="1" x14ac:dyDescent="0.2">
      <c r="A1071" s="1">
        <v>2015</v>
      </c>
      <c r="B1071" s="7" t="s">
        <v>521</v>
      </c>
      <c r="C1071" s="37">
        <v>133</v>
      </c>
      <c r="D1071" s="37">
        <v>126</v>
      </c>
      <c r="E1071" s="18" t="s">
        <v>309</v>
      </c>
      <c r="F1071" s="4" t="s">
        <v>297</v>
      </c>
      <c r="G1071" s="5" t="s">
        <v>668</v>
      </c>
      <c r="I1071" s="4"/>
      <c r="J1071" s="4"/>
    </row>
    <row r="1072" spans="1:10" ht="15" customHeight="1" x14ac:dyDescent="0.2">
      <c r="A1072" s="1">
        <v>2015</v>
      </c>
      <c r="B1072" s="7" t="s">
        <v>586</v>
      </c>
      <c r="C1072" s="37">
        <v>101</v>
      </c>
      <c r="D1072" s="37">
        <v>20</v>
      </c>
      <c r="E1072" s="3">
        <f>IF(ISNUMBER(D1072),D1072/C1072,"")</f>
        <v>0.19801980198019803</v>
      </c>
      <c r="F1072" s="4" t="s">
        <v>297</v>
      </c>
      <c r="G1072" s="5">
        <v>102</v>
      </c>
      <c r="I1072" s="4"/>
      <c r="J1072" s="4"/>
    </row>
    <row r="1073" spans="1:19" ht="15" customHeight="1" x14ac:dyDescent="0.2">
      <c r="A1073" s="1">
        <v>2015</v>
      </c>
      <c r="B1073" s="7" t="s">
        <v>628</v>
      </c>
      <c r="C1073" s="37">
        <v>105</v>
      </c>
      <c r="D1073" s="37">
        <v>104</v>
      </c>
      <c r="E1073" s="18" t="s">
        <v>309</v>
      </c>
      <c r="F1073" s="4" t="s">
        <v>297</v>
      </c>
      <c r="G1073" s="5" t="s">
        <v>668</v>
      </c>
      <c r="I1073" s="4"/>
      <c r="J1073" s="4"/>
    </row>
    <row r="1074" spans="1:19" ht="15" customHeight="1" x14ac:dyDescent="0.2">
      <c r="A1074" s="1">
        <v>2015</v>
      </c>
      <c r="B1074" s="7" t="s">
        <v>662</v>
      </c>
      <c r="C1074" s="37">
        <v>88</v>
      </c>
      <c r="D1074" s="37">
        <v>28</v>
      </c>
      <c r="E1074" s="3">
        <f>IF(ISNUMBER(D1074),D1074/C1074,"")</f>
        <v>0.31818181818181818</v>
      </c>
      <c r="F1074" s="4" t="s">
        <v>297</v>
      </c>
      <c r="H1074" s="35" t="s">
        <v>671</v>
      </c>
      <c r="I1074" s="4"/>
      <c r="J1074" s="4"/>
    </row>
    <row r="1075" spans="1:19" ht="15" customHeight="1" x14ac:dyDescent="0.2">
      <c r="A1075" s="1">
        <v>2015</v>
      </c>
      <c r="B1075" s="7" t="s">
        <v>629</v>
      </c>
      <c r="C1075" s="37">
        <v>134</v>
      </c>
      <c r="D1075" s="37">
        <v>117</v>
      </c>
      <c r="E1075" s="18" t="s">
        <v>309</v>
      </c>
      <c r="F1075" s="4" t="s">
        <v>297</v>
      </c>
      <c r="G1075" s="18" t="s">
        <v>309</v>
      </c>
      <c r="I1075" s="4"/>
      <c r="J1075" s="4"/>
    </row>
    <row r="1076" spans="1:19" ht="15" customHeight="1" x14ac:dyDescent="0.2">
      <c r="A1076" s="1">
        <v>2015</v>
      </c>
      <c r="B1076" s="7" t="s">
        <v>663</v>
      </c>
      <c r="C1076" s="37">
        <v>84</v>
      </c>
      <c r="D1076" s="37">
        <v>8</v>
      </c>
      <c r="E1076" s="3">
        <f>IF(ISNUMBER(D1076),D1076/C1076,"")</f>
        <v>9.5238095238095233E-2</v>
      </c>
      <c r="F1076" s="4" t="s">
        <v>297</v>
      </c>
      <c r="G1076" s="5">
        <v>990</v>
      </c>
      <c r="I1076" s="4"/>
      <c r="J1076" s="4"/>
    </row>
    <row r="1077" spans="1:19" ht="15" customHeight="1" x14ac:dyDescent="0.2">
      <c r="A1077" s="1">
        <v>2015</v>
      </c>
      <c r="B1077" s="7" t="s">
        <v>556</v>
      </c>
      <c r="C1077" s="37">
        <v>117</v>
      </c>
      <c r="D1077" s="37">
        <v>113</v>
      </c>
      <c r="E1077" s="18" t="s">
        <v>309</v>
      </c>
      <c r="F1077" s="4" t="s">
        <v>297</v>
      </c>
      <c r="G1077" s="19" t="s">
        <v>668</v>
      </c>
      <c r="I1077" s="4"/>
      <c r="J1077" s="4"/>
    </row>
    <row r="1078" spans="1:19" ht="15" customHeight="1" x14ac:dyDescent="0.2">
      <c r="A1078" s="1">
        <v>2015</v>
      </c>
      <c r="B1078" s="7" t="s">
        <v>576</v>
      </c>
      <c r="C1078" s="37">
        <v>97</v>
      </c>
      <c r="D1078" s="37">
        <v>24</v>
      </c>
      <c r="E1078" s="3">
        <f>IF(ISNUMBER(D1078),D1078/C1078,"")</f>
        <v>0.24742268041237114</v>
      </c>
      <c r="F1078" s="4" t="s">
        <v>297</v>
      </c>
      <c r="G1078" s="5">
        <v>112</v>
      </c>
      <c r="H1078" s="35" t="s">
        <v>672</v>
      </c>
      <c r="I1078" s="4"/>
      <c r="J1078" s="4"/>
    </row>
    <row r="1079" spans="1:19" ht="15" customHeight="1" x14ac:dyDescent="0.2">
      <c r="A1079" s="1">
        <v>2015</v>
      </c>
      <c r="B1079" s="7" t="s">
        <v>10</v>
      </c>
      <c r="C1079" s="37">
        <v>9</v>
      </c>
      <c r="D1079" s="37">
        <v>3</v>
      </c>
      <c r="E1079" s="3">
        <f>IF(ISNUMBER(D1079),D1079/C1079,"")</f>
        <v>0.33333333333333331</v>
      </c>
      <c r="F1079" s="4" t="s">
        <v>297</v>
      </c>
      <c r="G1079" s="5">
        <v>152</v>
      </c>
      <c r="H1079" s="21" t="s">
        <v>742</v>
      </c>
      <c r="I1079" s="4"/>
      <c r="J1079" s="4"/>
    </row>
    <row r="1080" spans="1:19" ht="15" customHeight="1" x14ac:dyDescent="0.2">
      <c r="A1080" s="1">
        <v>2015</v>
      </c>
      <c r="B1080" s="7" t="s">
        <v>525</v>
      </c>
      <c r="C1080" s="37">
        <v>68</v>
      </c>
      <c r="D1080" s="37">
        <v>57</v>
      </c>
      <c r="E1080" s="18" t="s">
        <v>309</v>
      </c>
      <c r="F1080" s="4" t="s">
        <v>297</v>
      </c>
      <c r="G1080" s="19" t="s">
        <v>668</v>
      </c>
      <c r="I1080" s="4"/>
      <c r="J1080" s="4"/>
    </row>
    <row r="1081" spans="1:19" ht="15" customHeight="1" x14ac:dyDescent="0.2">
      <c r="A1081" s="1">
        <v>2015</v>
      </c>
      <c r="B1081" s="7" t="s">
        <v>587</v>
      </c>
      <c r="C1081" s="37">
        <v>48</v>
      </c>
      <c r="D1081" s="37">
        <v>8</v>
      </c>
      <c r="E1081" s="3">
        <f>IF(ISNUMBER(D1081),D1081/C1081,"")</f>
        <v>0.16666666666666666</v>
      </c>
      <c r="F1081" s="4" t="s">
        <v>297</v>
      </c>
      <c r="G1081" s="5">
        <v>558</v>
      </c>
      <c r="H1081" s="35" t="s">
        <v>717</v>
      </c>
      <c r="I1081" s="4"/>
      <c r="J1081" s="4"/>
    </row>
    <row r="1082" spans="1:19" ht="15" customHeight="1" x14ac:dyDescent="0.2">
      <c r="A1082" s="1">
        <v>2015</v>
      </c>
      <c r="B1082" s="7" t="s">
        <v>529</v>
      </c>
      <c r="C1082" s="37">
        <v>70</v>
      </c>
      <c r="D1082" s="37">
        <v>69</v>
      </c>
      <c r="E1082" s="18" t="s">
        <v>309</v>
      </c>
      <c r="F1082" s="4" t="s">
        <v>297</v>
      </c>
      <c r="G1082" s="19" t="s">
        <v>668</v>
      </c>
      <c r="I1082" s="4"/>
      <c r="J1082" s="4"/>
    </row>
    <row r="1083" spans="1:19" ht="15" customHeight="1" x14ac:dyDescent="0.2">
      <c r="A1083" s="1">
        <v>2015</v>
      </c>
      <c r="B1083" s="7" t="s">
        <v>532</v>
      </c>
      <c r="C1083" s="37">
        <v>52</v>
      </c>
      <c r="D1083" s="37">
        <v>13</v>
      </c>
      <c r="E1083" s="3">
        <f>IF(ISNUMBER(D1083),D1083/C1083,"")</f>
        <v>0.25</v>
      </c>
      <c r="F1083" s="4" t="s">
        <v>297</v>
      </c>
      <c r="G1083" s="5">
        <v>118</v>
      </c>
      <c r="I1083" s="4"/>
      <c r="J1083" s="4"/>
    </row>
    <row r="1084" spans="1:19" ht="15" customHeight="1" x14ac:dyDescent="0.2">
      <c r="A1084" s="1">
        <v>2015</v>
      </c>
      <c r="B1084" s="7" t="s">
        <v>526</v>
      </c>
      <c r="C1084" s="37">
        <v>485</v>
      </c>
      <c r="D1084" s="37">
        <v>403</v>
      </c>
      <c r="E1084" s="18" t="s">
        <v>309</v>
      </c>
      <c r="F1084" s="4" t="s">
        <v>297</v>
      </c>
      <c r="G1084" s="19" t="s">
        <v>668</v>
      </c>
      <c r="I1084" s="4"/>
      <c r="J1084" s="4"/>
    </row>
    <row r="1085" spans="1:19" ht="15" customHeight="1" x14ac:dyDescent="0.2">
      <c r="A1085" s="1">
        <v>2015</v>
      </c>
      <c r="B1085" s="7" t="s">
        <v>572</v>
      </c>
      <c r="C1085" s="37">
        <v>314</v>
      </c>
      <c r="D1085" s="37">
        <v>66</v>
      </c>
      <c r="E1085" s="3">
        <f t="shared" ref="E1085:E1090" si="79">IF(ISNUMBER(D1085),D1085/C1085,"")</f>
        <v>0.21019108280254778</v>
      </c>
      <c r="F1085" s="4" t="s">
        <v>297</v>
      </c>
      <c r="G1085" s="5">
        <v>132</v>
      </c>
      <c r="I1085" s="4"/>
      <c r="J1085" s="4"/>
    </row>
    <row r="1086" spans="1:19" ht="15" customHeight="1" x14ac:dyDescent="0.2">
      <c r="A1086" s="1">
        <v>2014</v>
      </c>
      <c r="B1086" s="2" t="s">
        <v>49</v>
      </c>
      <c r="C1086" s="37">
        <v>303</v>
      </c>
      <c r="D1086" s="37">
        <v>71</v>
      </c>
      <c r="E1086" s="3">
        <f t="shared" si="79"/>
        <v>0.23432343234323433</v>
      </c>
      <c r="F1086" s="4" t="s">
        <v>299</v>
      </c>
      <c r="G1086" s="5">
        <v>118</v>
      </c>
      <c r="I1086" s="4"/>
      <c r="J1086" s="4"/>
      <c r="K1086" s="4"/>
      <c r="L1086" s="4"/>
      <c r="M1086" s="4"/>
      <c r="N1086" s="4"/>
      <c r="O1086" s="4"/>
      <c r="P1086" s="4"/>
      <c r="Q1086" s="4"/>
      <c r="R1086" s="4"/>
      <c r="S1086" s="4"/>
    </row>
    <row r="1087" spans="1:19" ht="15" customHeight="1" x14ac:dyDescent="0.2">
      <c r="A1087" s="1">
        <v>2014</v>
      </c>
      <c r="B1087" s="2" t="s">
        <v>690</v>
      </c>
      <c r="C1087" s="37">
        <v>4</v>
      </c>
      <c r="D1087" s="37">
        <v>0</v>
      </c>
      <c r="E1087" s="3">
        <f t="shared" si="79"/>
        <v>0</v>
      </c>
      <c r="F1087" s="4" t="s">
        <v>299</v>
      </c>
      <c r="I1087" s="4"/>
      <c r="J1087" s="4"/>
      <c r="K1087" s="4"/>
      <c r="L1087" s="4"/>
      <c r="M1087" s="4"/>
      <c r="N1087" s="4"/>
      <c r="O1087" s="4"/>
      <c r="P1087" s="4"/>
      <c r="Q1087" s="4"/>
      <c r="R1087" s="4"/>
      <c r="S1087" s="4"/>
    </row>
    <row r="1088" spans="1:19" ht="15" customHeight="1" x14ac:dyDescent="0.2">
      <c r="A1088" s="1">
        <v>2014</v>
      </c>
      <c r="B1088" s="7" t="s">
        <v>259</v>
      </c>
      <c r="C1088" s="37">
        <v>151</v>
      </c>
      <c r="D1088" s="37">
        <v>35</v>
      </c>
      <c r="E1088" s="3">
        <f t="shared" si="79"/>
        <v>0.23178807947019867</v>
      </c>
      <c r="F1088" s="4" t="s">
        <v>299</v>
      </c>
      <c r="H1088" s="35" t="s">
        <v>651</v>
      </c>
      <c r="I1088" s="4"/>
      <c r="J1088" s="4"/>
      <c r="K1088" s="4"/>
      <c r="L1088" s="4"/>
      <c r="M1088" s="4"/>
      <c r="N1088" s="4"/>
      <c r="O1088" s="4"/>
      <c r="P1088" s="4"/>
      <c r="Q1088" s="4"/>
      <c r="R1088" s="4"/>
      <c r="S1088" s="4"/>
    </row>
    <row r="1089" spans="1:19" ht="15" customHeight="1" x14ac:dyDescent="0.2">
      <c r="A1089" s="1">
        <v>2014</v>
      </c>
      <c r="B1089" s="7" t="s">
        <v>12</v>
      </c>
      <c r="C1089" s="37">
        <v>216</v>
      </c>
      <c r="D1089" s="37">
        <v>32</v>
      </c>
      <c r="E1089" s="3">
        <f t="shared" si="79"/>
        <v>0.14814814814814814</v>
      </c>
      <c r="F1089" s="4" t="s">
        <v>299</v>
      </c>
      <c r="G1089" s="5">
        <v>155</v>
      </c>
      <c r="I1089" s="4"/>
      <c r="J1089" s="4"/>
      <c r="K1089" s="4"/>
      <c r="L1089" s="4"/>
      <c r="M1089" s="4"/>
      <c r="N1089" s="4"/>
      <c r="O1089" s="4"/>
      <c r="P1089" s="4"/>
      <c r="Q1089" s="4"/>
      <c r="R1089" s="4"/>
      <c r="S1089" s="4"/>
    </row>
    <row r="1090" spans="1:19" ht="15" customHeight="1" x14ac:dyDescent="0.2">
      <c r="A1090" s="1">
        <v>2014</v>
      </c>
      <c r="B1090" s="4" t="s">
        <v>695</v>
      </c>
      <c r="C1090" s="37">
        <v>62</v>
      </c>
      <c r="D1090" s="37">
        <v>14</v>
      </c>
      <c r="E1090" s="3">
        <f t="shared" si="79"/>
        <v>0.22580645161290322</v>
      </c>
      <c r="F1090" s="4" t="s">
        <v>299</v>
      </c>
      <c r="I1090" s="4"/>
      <c r="J1090" s="4"/>
    </row>
    <row r="1091" spans="1:19" ht="15" customHeight="1" x14ac:dyDescent="0.2">
      <c r="A1091" s="1">
        <v>2014</v>
      </c>
      <c r="B1091" s="7" t="s">
        <v>612</v>
      </c>
      <c r="C1091" s="37">
        <v>6</v>
      </c>
      <c r="D1091" s="39" t="s">
        <v>309</v>
      </c>
      <c r="E1091" s="3" t="s">
        <v>309</v>
      </c>
      <c r="F1091" s="4" t="s">
        <v>299</v>
      </c>
      <c r="I1091" s="4"/>
      <c r="J1091" s="4"/>
      <c r="K1091" s="4"/>
      <c r="L1091" s="4"/>
      <c r="M1091" s="4"/>
      <c r="N1091" s="4"/>
      <c r="O1091" s="4"/>
      <c r="P1091" s="4"/>
      <c r="Q1091" s="4"/>
      <c r="R1091" s="4"/>
      <c r="S1091" s="4"/>
    </row>
    <row r="1092" spans="1:19" ht="15" customHeight="1" x14ac:dyDescent="0.2">
      <c r="A1092" s="1">
        <v>2014</v>
      </c>
      <c r="B1092" s="7" t="s">
        <v>689</v>
      </c>
      <c r="C1092" s="37">
        <v>6</v>
      </c>
      <c r="D1092" s="37">
        <v>2</v>
      </c>
      <c r="E1092" s="3">
        <f>IF(ISNUMBER(D1092),D1092/C1092,"")</f>
        <v>0.33333333333333331</v>
      </c>
      <c r="F1092" s="4" t="s">
        <v>299</v>
      </c>
      <c r="I1092" s="4"/>
      <c r="J1092" s="4"/>
      <c r="K1092" s="4"/>
      <c r="L1092" s="4"/>
      <c r="M1092" s="4"/>
      <c r="N1092" s="4"/>
      <c r="O1092" s="4"/>
      <c r="P1092" s="4"/>
      <c r="Q1092" s="4"/>
      <c r="R1092" s="4"/>
      <c r="S1092" s="4"/>
    </row>
    <row r="1093" spans="1:19" ht="15" customHeight="1" x14ac:dyDescent="0.2">
      <c r="A1093" s="1">
        <v>2014</v>
      </c>
      <c r="B1093" s="7" t="s">
        <v>594</v>
      </c>
      <c r="C1093" s="37">
        <v>190</v>
      </c>
      <c r="D1093" s="37">
        <v>35</v>
      </c>
      <c r="E1093" s="3">
        <f>IF(ISNUMBER(D1093),D1093/C1093,"")</f>
        <v>0.18421052631578946</v>
      </c>
      <c r="F1093" s="4" t="s">
        <v>299</v>
      </c>
      <c r="I1093" s="4"/>
      <c r="J1093" s="4"/>
      <c r="K1093" s="4"/>
      <c r="L1093" s="4"/>
      <c r="M1093" s="4"/>
      <c r="N1093" s="4"/>
      <c r="O1093" s="4"/>
      <c r="P1093" s="4"/>
      <c r="Q1093" s="4"/>
      <c r="R1093" s="4"/>
      <c r="S1093" s="4"/>
    </row>
    <row r="1094" spans="1:19" ht="15" customHeight="1" x14ac:dyDescent="0.2">
      <c r="A1094" s="1">
        <v>2014</v>
      </c>
      <c r="B1094" s="4" t="s">
        <v>557</v>
      </c>
      <c r="C1094" s="37">
        <v>110</v>
      </c>
      <c r="D1094" s="39" t="s">
        <v>309</v>
      </c>
      <c r="E1094" s="3" t="s">
        <v>309</v>
      </c>
      <c r="F1094" s="4" t="s">
        <v>299</v>
      </c>
      <c r="I1094" s="4"/>
      <c r="J1094" s="4"/>
      <c r="K1094" s="4"/>
      <c r="L1094" s="4"/>
      <c r="M1094" s="4"/>
      <c r="N1094" s="4"/>
      <c r="O1094" s="4"/>
      <c r="P1094" s="4"/>
      <c r="Q1094" s="4"/>
      <c r="R1094" s="4"/>
      <c r="S1094" s="4"/>
    </row>
    <row r="1095" spans="1:19" ht="15" customHeight="1" x14ac:dyDescent="0.2">
      <c r="A1095" s="1">
        <v>2014</v>
      </c>
      <c r="B1095" s="4" t="s">
        <v>593</v>
      </c>
      <c r="C1095" s="37">
        <v>93</v>
      </c>
      <c r="D1095" s="37">
        <v>27</v>
      </c>
      <c r="E1095" s="3">
        <f>IF(ISNUMBER(D1095),D1095/C1095,"")</f>
        <v>0.29032258064516131</v>
      </c>
      <c r="F1095" s="4" t="s">
        <v>299</v>
      </c>
      <c r="H1095" s="35" t="s">
        <v>650</v>
      </c>
      <c r="I1095" s="4"/>
      <c r="J1095" s="4"/>
      <c r="K1095" s="4"/>
      <c r="L1095" s="4"/>
      <c r="M1095" s="4"/>
      <c r="N1095" s="4"/>
      <c r="O1095" s="4"/>
      <c r="P1095" s="4"/>
      <c r="Q1095" s="4"/>
      <c r="R1095" s="4"/>
      <c r="S1095" s="4"/>
    </row>
    <row r="1096" spans="1:19" ht="15" customHeight="1" x14ac:dyDescent="0.2">
      <c r="A1096" s="1">
        <v>2014</v>
      </c>
      <c r="B1096" s="4" t="s">
        <v>596</v>
      </c>
      <c r="C1096" s="37">
        <v>90</v>
      </c>
      <c r="D1096" s="39" t="s">
        <v>309</v>
      </c>
      <c r="E1096" s="1" t="s">
        <v>309</v>
      </c>
      <c r="F1096" s="4" t="s">
        <v>299</v>
      </c>
      <c r="I1096" s="4"/>
      <c r="J1096" s="4"/>
    </row>
    <row r="1097" spans="1:19" ht="15" customHeight="1" x14ac:dyDescent="0.2">
      <c r="A1097" s="1">
        <v>2014</v>
      </c>
      <c r="B1097" s="4" t="s">
        <v>597</v>
      </c>
      <c r="C1097" s="37">
        <v>76</v>
      </c>
      <c r="D1097" s="37">
        <v>26</v>
      </c>
      <c r="E1097" s="3">
        <f t="shared" ref="E1097:E1128" si="80">IF(ISNUMBER(D1097),D1097/C1097,"")</f>
        <v>0.34210526315789475</v>
      </c>
      <c r="F1097" s="4" t="s">
        <v>299</v>
      </c>
      <c r="H1097" s="35" t="s">
        <v>650</v>
      </c>
      <c r="I1097" s="4"/>
      <c r="J1097" s="4"/>
    </row>
    <row r="1098" spans="1:19" s="4" customFormat="1" ht="15" customHeight="1" x14ac:dyDescent="0.2">
      <c r="A1098" s="1">
        <v>2014</v>
      </c>
      <c r="B1098" s="7" t="s">
        <v>181</v>
      </c>
      <c r="C1098" s="37">
        <v>8</v>
      </c>
      <c r="D1098" s="37">
        <v>3</v>
      </c>
      <c r="E1098" s="3">
        <f t="shared" si="80"/>
        <v>0.375</v>
      </c>
      <c r="F1098" s="4" t="s">
        <v>299</v>
      </c>
      <c r="G1098" s="5">
        <v>166</v>
      </c>
      <c r="H1098" s="35"/>
    </row>
    <row r="1099" spans="1:19" s="4" customFormat="1" ht="15" customHeight="1" x14ac:dyDescent="0.2">
      <c r="A1099" s="1">
        <v>2014</v>
      </c>
      <c r="B1099" s="7" t="s">
        <v>598</v>
      </c>
      <c r="C1099" s="37">
        <v>194</v>
      </c>
      <c r="D1099" s="37">
        <v>33</v>
      </c>
      <c r="E1099" s="3">
        <f t="shared" si="80"/>
        <v>0.17010309278350516</v>
      </c>
      <c r="F1099" s="4" t="s">
        <v>299</v>
      </c>
      <c r="G1099" s="5"/>
      <c r="H1099" s="35"/>
    </row>
    <row r="1100" spans="1:19" s="4" customFormat="1" ht="15" customHeight="1" x14ac:dyDescent="0.2">
      <c r="A1100" s="1">
        <v>2014</v>
      </c>
      <c r="B1100" s="7" t="s">
        <v>530</v>
      </c>
      <c r="C1100" s="37">
        <v>28</v>
      </c>
      <c r="D1100" s="37">
        <v>10</v>
      </c>
      <c r="E1100" s="3">
        <f t="shared" si="80"/>
        <v>0.35714285714285715</v>
      </c>
      <c r="F1100" s="4" t="s">
        <v>299</v>
      </c>
      <c r="G1100" s="5"/>
      <c r="H1100" s="35" t="s">
        <v>649</v>
      </c>
    </row>
    <row r="1101" spans="1:19" s="4" customFormat="1" ht="15" customHeight="1" x14ac:dyDescent="0.2">
      <c r="A1101" s="1">
        <v>2014</v>
      </c>
      <c r="B1101" s="7" t="s">
        <v>595</v>
      </c>
      <c r="C1101" s="37">
        <v>168</v>
      </c>
      <c r="D1101" s="37">
        <v>32</v>
      </c>
      <c r="E1101" s="3">
        <f t="shared" si="80"/>
        <v>0.19047619047619047</v>
      </c>
      <c r="F1101" s="4" t="s">
        <v>299</v>
      </c>
      <c r="G1101" s="5"/>
      <c r="H1101" s="45"/>
      <c r="K1101" s="22"/>
      <c r="L1101" s="22"/>
      <c r="M1101" s="22"/>
      <c r="N1101" s="22"/>
      <c r="O1101" s="22"/>
      <c r="P1101" s="22"/>
      <c r="Q1101" s="22"/>
      <c r="R1101" s="22"/>
      <c r="S1101" s="22"/>
    </row>
    <row r="1102" spans="1:19" ht="15" customHeight="1" x14ac:dyDescent="0.2">
      <c r="A1102" s="1">
        <v>2014</v>
      </c>
      <c r="B1102" s="7" t="s">
        <v>599</v>
      </c>
      <c r="C1102" s="37">
        <v>53</v>
      </c>
      <c r="D1102" s="37">
        <v>17</v>
      </c>
      <c r="E1102" s="3">
        <f t="shared" si="80"/>
        <v>0.32075471698113206</v>
      </c>
      <c r="F1102" s="4" t="s">
        <v>299</v>
      </c>
      <c r="G1102" s="5">
        <v>131</v>
      </c>
      <c r="H1102" s="45" t="s">
        <v>613</v>
      </c>
      <c r="I1102" s="4"/>
      <c r="J1102" s="4"/>
    </row>
    <row r="1103" spans="1:19" s="4" customFormat="1" ht="15" customHeight="1" x14ac:dyDescent="0.2">
      <c r="A1103" s="1">
        <v>2014</v>
      </c>
      <c r="B1103" s="4" t="s">
        <v>619</v>
      </c>
      <c r="C1103" s="37">
        <v>169</v>
      </c>
      <c r="D1103" s="37">
        <v>163</v>
      </c>
      <c r="E1103" s="3">
        <f t="shared" si="80"/>
        <v>0.96449704142011838</v>
      </c>
      <c r="F1103" s="4" t="s">
        <v>499</v>
      </c>
      <c r="G1103" s="5"/>
      <c r="H1103" s="45"/>
      <c r="K1103" s="22"/>
      <c r="L1103" s="22"/>
      <c r="M1103" s="22"/>
      <c r="N1103" s="22"/>
      <c r="O1103" s="22"/>
      <c r="P1103" s="22"/>
      <c r="Q1103" s="22"/>
      <c r="R1103" s="22"/>
      <c r="S1103" s="22"/>
    </row>
    <row r="1104" spans="1:19" s="4" customFormat="1" ht="15" customHeight="1" x14ac:dyDescent="0.2">
      <c r="A1104" s="1">
        <v>2014</v>
      </c>
      <c r="B1104" s="4" t="s">
        <v>548</v>
      </c>
      <c r="C1104" s="37">
        <v>134</v>
      </c>
      <c r="D1104" s="37">
        <v>24</v>
      </c>
      <c r="E1104" s="3">
        <f t="shared" si="80"/>
        <v>0.17910447761194029</v>
      </c>
      <c r="F1104" s="4" t="s">
        <v>499</v>
      </c>
      <c r="G1104" s="5"/>
      <c r="H1104" s="35" t="s">
        <v>687</v>
      </c>
      <c r="K1104" s="22"/>
      <c r="L1104" s="22"/>
      <c r="M1104" s="22"/>
      <c r="N1104" s="22"/>
      <c r="O1104" s="22"/>
      <c r="P1104" s="22"/>
      <c r="Q1104" s="22"/>
      <c r="R1104" s="22"/>
      <c r="S1104" s="22"/>
    </row>
    <row r="1105" spans="1:19" s="4" customFormat="1" ht="15" customHeight="1" x14ac:dyDescent="0.2">
      <c r="A1105" s="1">
        <v>2014</v>
      </c>
      <c r="B1105" s="4" t="s">
        <v>361</v>
      </c>
      <c r="C1105" s="37">
        <v>124</v>
      </c>
      <c r="D1105" s="37">
        <v>24</v>
      </c>
      <c r="E1105" s="3">
        <f t="shared" si="80"/>
        <v>0.19354838709677419</v>
      </c>
      <c r="F1105" s="4" t="s">
        <v>384</v>
      </c>
      <c r="G1105" s="5"/>
      <c r="H1105" s="35"/>
      <c r="K1105" s="22"/>
      <c r="L1105" s="22"/>
      <c r="M1105" s="22"/>
      <c r="N1105" s="22"/>
      <c r="O1105" s="22"/>
      <c r="P1105" s="22"/>
      <c r="Q1105" s="22"/>
      <c r="R1105" s="22"/>
      <c r="S1105" s="22"/>
    </row>
    <row r="1106" spans="1:19" s="4" customFormat="1" ht="15" customHeight="1" x14ac:dyDescent="0.2">
      <c r="A1106" s="1">
        <v>2014</v>
      </c>
      <c r="B1106" s="4" t="s">
        <v>163</v>
      </c>
      <c r="C1106" s="37">
        <v>45</v>
      </c>
      <c r="D1106" s="37">
        <v>13</v>
      </c>
      <c r="E1106" s="3">
        <f t="shared" si="80"/>
        <v>0.28888888888888886</v>
      </c>
      <c r="F1106" s="4" t="s">
        <v>384</v>
      </c>
      <c r="G1106" s="5"/>
      <c r="H1106" s="35"/>
      <c r="K1106" s="22"/>
      <c r="L1106" s="22"/>
      <c r="M1106" s="22"/>
      <c r="N1106" s="22"/>
      <c r="O1106" s="22"/>
      <c r="P1106" s="22"/>
      <c r="Q1106" s="22"/>
      <c r="R1106" s="22"/>
      <c r="S1106" s="22"/>
    </row>
    <row r="1107" spans="1:19" s="4" customFormat="1" ht="15" customHeight="1" x14ac:dyDescent="0.2">
      <c r="A1107" s="1">
        <v>2014</v>
      </c>
      <c r="B1107" s="4" t="s">
        <v>307</v>
      </c>
      <c r="C1107" s="37">
        <v>95</v>
      </c>
      <c r="D1107" s="37">
        <v>18</v>
      </c>
      <c r="E1107" s="3">
        <f t="shared" si="80"/>
        <v>0.18947368421052632</v>
      </c>
      <c r="F1107" s="4" t="s">
        <v>384</v>
      </c>
      <c r="G1107" s="5"/>
      <c r="H1107" s="35"/>
      <c r="K1107" s="22"/>
      <c r="L1107" s="22"/>
      <c r="M1107" s="22"/>
      <c r="N1107" s="22"/>
      <c r="O1107" s="22"/>
      <c r="P1107" s="22"/>
      <c r="Q1107" s="22"/>
      <c r="R1107" s="22"/>
      <c r="S1107" s="22"/>
    </row>
    <row r="1108" spans="1:19" ht="15" customHeight="1" x14ac:dyDescent="0.2">
      <c r="A1108" s="1">
        <v>2014</v>
      </c>
      <c r="B1108" s="4" t="s">
        <v>549</v>
      </c>
      <c r="C1108" s="37">
        <v>21</v>
      </c>
      <c r="D1108" s="37">
        <v>7</v>
      </c>
      <c r="E1108" s="3">
        <f t="shared" si="80"/>
        <v>0.33333333333333331</v>
      </c>
      <c r="F1108" s="8" t="s">
        <v>384</v>
      </c>
      <c r="I1108" s="4"/>
      <c r="J1108" s="4"/>
    </row>
    <row r="1109" spans="1:19" ht="15" customHeight="1" x14ac:dyDescent="0.2">
      <c r="A1109" s="1">
        <v>2014</v>
      </c>
      <c r="B1109" s="4" t="s">
        <v>357</v>
      </c>
      <c r="C1109" s="37">
        <v>71</v>
      </c>
      <c r="D1109" s="37">
        <v>15</v>
      </c>
      <c r="E1109" s="3">
        <f t="shared" si="80"/>
        <v>0.21126760563380281</v>
      </c>
      <c r="F1109" s="8" t="s">
        <v>384</v>
      </c>
      <c r="G1109" s="5">
        <v>313</v>
      </c>
      <c r="I1109" s="4"/>
      <c r="J1109" s="4"/>
    </row>
    <row r="1110" spans="1:19" s="4" customFormat="1" ht="15" customHeight="1" x14ac:dyDescent="0.2">
      <c r="A1110" s="1">
        <v>2014</v>
      </c>
      <c r="B1110" s="8" t="s">
        <v>600</v>
      </c>
      <c r="C1110" s="37">
        <v>94</v>
      </c>
      <c r="D1110" s="37">
        <v>25</v>
      </c>
      <c r="E1110" s="3">
        <f t="shared" si="80"/>
        <v>0.26595744680851063</v>
      </c>
      <c r="F1110" s="8" t="s">
        <v>384</v>
      </c>
      <c r="G1110" s="5"/>
      <c r="H1110" s="35"/>
      <c r="K1110" s="22"/>
      <c r="L1110" s="22"/>
      <c r="M1110" s="22"/>
      <c r="N1110" s="22"/>
      <c r="O1110" s="22"/>
      <c r="P1110" s="22"/>
      <c r="Q1110" s="22"/>
      <c r="R1110" s="22"/>
      <c r="S1110" s="22"/>
    </row>
    <row r="1111" spans="1:19" s="4" customFormat="1" ht="15" customHeight="1" x14ac:dyDescent="0.2">
      <c r="A1111" s="1">
        <v>2014</v>
      </c>
      <c r="B1111" s="8" t="s">
        <v>358</v>
      </c>
      <c r="C1111" s="37">
        <v>23</v>
      </c>
      <c r="D1111" s="37">
        <v>7</v>
      </c>
      <c r="E1111" s="3">
        <f t="shared" si="80"/>
        <v>0.30434782608695654</v>
      </c>
      <c r="F1111" s="8" t="s">
        <v>384</v>
      </c>
      <c r="G1111" s="5"/>
      <c r="H1111" s="35"/>
      <c r="K1111" s="22"/>
      <c r="L1111" s="22"/>
      <c r="M1111" s="22"/>
      <c r="N1111" s="22"/>
      <c r="O1111" s="22"/>
      <c r="P1111" s="22"/>
      <c r="Q1111" s="22"/>
      <c r="R1111" s="22"/>
      <c r="S1111" s="22"/>
    </row>
    <row r="1112" spans="1:19" s="4" customFormat="1" ht="15" customHeight="1" x14ac:dyDescent="0.2">
      <c r="A1112" s="1">
        <v>2014</v>
      </c>
      <c r="B1112" s="4" t="s">
        <v>555</v>
      </c>
      <c r="C1112" s="37">
        <v>19</v>
      </c>
      <c r="D1112" s="37">
        <v>9</v>
      </c>
      <c r="E1112" s="3">
        <f t="shared" si="80"/>
        <v>0.47368421052631576</v>
      </c>
      <c r="F1112" s="8" t="s">
        <v>384</v>
      </c>
      <c r="G1112" s="5"/>
      <c r="H1112" s="35"/>
      <c r="K1112" s="22"/>
      <c r="L1112" s="22"/>
      <c r="M1112" s="22"/>
      <c r="N1112" s="22"/>
      <c r="O1112" s="22"/>
      <c r="P1112" s="22"/>
      <c r="Q1112" s="22"/>
      <c r="R1112" s="22"/>
      <c r="S1112" s="22"/>
    </row>
    <row r="1113" spans="1:19" ht="15" customHeight="1" x14ac:dyDescent="0.2">
      <c r="A1113" s="1">
        <v>2014</v>
      </c>
      <c r="B1113" s="8" t="s">
        <v>87</v>
      </c>
      <c r="C1113" s="37">
        <v>20</v>
      </c>
      <c r="D1113" s="37">
        <v>7</v>
      </c>
      <c r="E1113" s="3">
        <f t="shared" si="80"/>
        <v>0.35</v>
      </c>
      <c r="F1113" s="8" t="s">
        <v>384</v>
      </c>
      <c r="I1113" s="4"/>
      <c r="J1113" s="4"/>
    </row>
    <row r="1114" spans="1:19" ht="15" customHeight="1" x14ac:dyDescent="0.2">
      <c r="A1114" s="1">
        <v>2014</v>
      </c>
      <c r="B1114" s="8" t="s">
        <v>390</v>
      </c>
      <c r="C1114" s="37">
        <v>30</v>
      </c>
      <c r="D1114" s="37">
        <v>10</v>
      </c>
      <c r="E1114" s="3">
        <f t="shared" si="80"/>
        <v>0.33333333333333331</v>
      </c>
      <c r="F1114" s="8" t="s">
        <v>384</v>
      </c>
      <c r="I1114" s="4"/>
      <c r="J1114" s="4"/>
    </row>
    <row r="1115" spans="1:19" ht="15" customHeight="1" x14ac:dyDescent="0.2">
      <c r="A1115" s="1">
        <v>2014</v>
      </c>
      <c r="B1115" s="8" t="s">
        <v>601</v>
      </c>
      <c r="C1115" s="37">
        <v>21</v>
      </c>
      <c r="D1115" s="37">
        <v>10</v>
      </c>
      <c r="E1115" s="3">
        <f t="shared" si="80"/>
        <v>0.47619047619047616</v>
      </c>
      <c r="F1115" s="8" t="s">
        <v>384</v>
      </c>
      <c r="I1115" s="4"/>
      <c r="J1115" s="4"/>
    </row>
    <row r="1116" spans="1:19" ht="15" customHeight="1" x14ac:dyDescent="0.2">
      <c r="A1116" s="1">
        <v>2014</v>
      </c>
      <c r="B1116" s="4" t="s">
        <v>535</v>
      </c>
      <c r="C1116" s="37">
        <v>23</v>
      </c>
      <c r="D1116" s="37">
        <v>9</v>
      </c>
      <c r="E1116" s="3">
        <f t="shared" si="80"/>
        <v>0.39130434782608697</v>
      </c>
      <c r="F1116" s="8" t="s">
        <v>384</v>
      </c>
      <c r="I1116" s="4"/>
      <c r="J1116" s="4"/>
    </row>
    <row r="1117" spans="1:19" ht="15" customHeight="1" x14ac:dyDescent="0.2">
      <c r="A1117" s="1">
        <v>2014</v>
      </c>
      <c r="B1117" s="4" t="s">
        <v>550</v>
      </c>
      <c r="C1117" s="37">
        <v>25</v>
      </c>
      <c r="D1117" s="37">
        <v>12</v>
      </c>
      <c r="E1117" s="3">
        <f t="shared" si="80"/>
        <v>0.48</v>
      </c>
      <c r="F1117" s="8" t="s">
        <v>384</v>
      </c>
      <c r="I1117" s="4"/>
      <c r="J1117" s="4"/>
    </row>
    <row r="1118" spans="1:19" ht="15" customHeight="1" x14ac:dyDescent="0.2">
      <c r="A1118" s="1">
        <v>2014</v>
      </c>
      <c r="B1118" s="8" t="s">
        <v>630</v>
      </c>
      <c r="C1118" s="37">
        <v>42</v>
      </c>
      <c r="D1118" s="37">
        <v>7</v>
      </c>
      <c r="E1118" s="3">
        <f t="shared" si="80"/>
        <v>0.16666666666666666</v>
      </c>
      <c r="F1118" s="8" t="s">
        <v>384</v>
      </c>
      <c r="I1118" s="4"/>
      <c r="J1118" s="4"/>
    </row>
    <row r="1119" spans="1:19" ht="15" customHeight="1" x14ac:dyDescent="0.2">
      <c r="A1119" s="1">
        <v>2014</v>
      </c>
      <c r="B1119" s="4" t="s">
        <v>552</v>
      </c>
      <c r="C1119" s="37">
        <v>12</v>
      </c>
      <c r="D1119" s="37">
        <v>3</v>
      </c>
      <c r="E1119" s="3">
        <f t="shared" si="80"/>
        <v>0.25</v>
      </c>
      <c r="F1119" s="8" t="s">
        <v>384</v>
      </c>
      <c r="I1119" s="4"/>
      <c r="J1119" s="4"/>
    </row>
    <row r="1120" spans="1:19" ht="15" customHeight="1" x14ac:dyDescent="0.2">
      <c r="A1120" s="1">
        <v>2014</v>
      </c>
      <c r="B1120" s="8" t="s">
        <v>602</v>
      </c>
      <c r="C1120" s="37">
        <v>21</v>
      </c>
      <c r="D1120" s="37">
        <v>12</v>
      </c>
      <c r="E1120" s="3">
        <f t="shared" si="80"/>
        <v>0.5714285714285714</v>
      </c>
      <c r="F1120" s="8" t="s">
        <v>384</v>
      </c>
      <c r="I1120" s="4"/>
      <c r="J1120" s="4"/>
    </row>
    <row r="1121" spans="1:10" ht="15" customHeight="1" x14ac:dyDescent="0.2">
      <c r="A1121" s="1">
        <v>2014</v>
      </c>
      <c r="B1121" s="8" t="s">
        <v>143</v>
      </c>
      <c r="C1121" s="37">
        <v>35</v>
      </c>
      <c r="D1121" s="37">
        <v>7</v>
      </c>
      <c r="E1121" s="3">
        <f t="shared" si="80"/>
        <v>0.2</v>
      </c>
      <c r="F1121" s="8" t="s">
        <v>384</v>
      </c>
      <c r="I1121" s="4"/>
      <c r="J1121" s="4"/>
    </row>
    <row r="1122" spans="1:10" ht="15" customHeight="1" x14ac:dyDescent="0.2">
      <c r="A1122" s="16">
        <v>2014</v>
      </c>
      <c r="B1122" s="8" t="s">
        <v>688</v>
      </c>
      <c r="C1122" s="37">
        <v>15</v>
      </c>
      <c r="D1122" s="37">
        <v>5</v>
      </c>
      <c r="E1122" s="3">
        <f t="shared" si="80"/>
        <v>0.33333333333333331</v>
      </c>
      <c r="F1122" s="8" t="s">
        <v>384</v>
      </c>
      <c r="I1122" s="4"/>
      <c r="J1122" s="4"/>
    </row>
    <row r="1123" spans="1:10" ht="15" customHeight="1" x14ac:dyDescent="0.2">
      <c r="A1123" s="1">
        <v>2014</v>
      </c>
      <c r="B1123" s="8" t="s">
        <v>603</v>
      </c>
      <c r="C1123" s="37">
        <v>118</v>
      </c>
      <c r="D1123" s="37">
        <v>22</v>
      </c>
      <c r="E1123" s="3">
        <f t="shared" si="80"/>
        <v>0.1864406779661017</v>
      </c>
      <c r="F1123" s="8" t="s">
        <v>384</v>
      </c>
      <c r="I1123" s="4"/>
      <c r="J1123" s="4"/>
    </row>
    <row r="1124" spans="1:10" ht="15" customHeight="1" x14ac:dyDescent="0.2">
      <c r="A1124" s="1">
        <v>2014</v>
      </c>
      <c r="B1124" s="8" t="s">
        <v>7</v>
      </c>
      <c r="C1124" s="37">
        <v>47</v>
      </c>
      <c r="D1124" s="37">
        <v>21</v>
      </c>
      <c r="E1124" s="3">
        <f t="shared" si="80"/>
        <v>0.44680851063829785</v>
      </c>
      <c r="F1124" s="8" t="s">
        <v>384</v>
      </c>
      <c r="I1124" s="4"/>
      <c r="J1124" s="4"/>
    </row>
    <row r="1125" spans="1:10" ht="15" customHeight="1" x14ac:dyDescent="0.2">
      <c r="A1125" s="1">
        <v>2014</v>
      </c>
      <c r="B1125" s="8" t="s">
        <v>604</v>
      </c>
      <c r="C1125" s="37">
        <v>37</v>
      </c>
      <c r="D1125" s="37">
        <v>12</v>
      </c>
      <c r="E1125" s="3">
        <f t="shared" si="80"/>
        <v>0.32432432432432434</v>
      </c>
      <c r="F1125" s="8" t="s">
        <v>384</v>
      </c>
      <c r="I1125" s="4"/>
      <c r="J1125" s="4"/>
    </row>
    <row r="1126" spans="1:10" ht="15" customHeight="1" x14ac:dyDescent="0.2">
      <c r="A1126" s="1">
        <v>2014</v>
      </c>
      <c r="B1126" s="8" t="s">
        <v>605</v>
      </c>
      <c r="C1126" s="37">
        <v>13</v>
      </c>
      <c r="D1126" s="37">
        <v>7</v>
      </c>
      <c r="E1126" s="3">
        <f t="shared" si="80"/>
        <v>0.53846153846153844</v>
      </c>
      <c r="F1126" s="8" t="s">
        <v>384</v>
      </c>
      <c r="I1126" s="4"/>
      <c r="J1126" s="4"/>
    </row>
    <row r="1127" spans="1:10" ht="15" customHeight="1" x14ac:dyDescent="0.2">
      <c r="A1127" s="1">
        <v>2014</v>
      </c>
      <c r="B1127" s="8" t="s">
        <v>91</v>
      </c>
      <c r="C1127" s="37">
        <v>101</v>
      </c>
      <c r="D1127" s="37">
        <v>21</v>
      </c>
      <c r="E1127" s="3">
        <f t="shared" si="80"/>
        <v>0.20792079207920791</v>
      </c>
      <c r="F1127" s="8" t="s">
        <v>384</v>
      </c>
      <c r="I1127" s="4"/>
      <c r="J1127" s="4"/>
    </row>
    <row r="1128" spans="1:10" ht="15" customHeight="1" x14ac:dyDescent="0.2">
      <c r="A1128" s="1">
        <v>2014</v>
      </c>
      <c r="B1128" s="8" t="s">
        <v>472</v>
      </c>
      <c r="C1128" s="37">
        <v>37</v>
      </c>
      <c r="D1128" s="37">
        <v>12</v>
      </c>
      <c r="E1128" s="3">
        <f t="shared" si="80"/>
        <v>0.32432432432432434</v>
      </c>
      <c r="F1128" s="8" t="s">
        <v>384</v>
      </c>
      <c r="I1128" s="4"/>
      <c r="J1128" s="4"/>
    </row>
    <row r="1129" spans="1:10" ht="15" customHeight="1" x14ac:dyDescent="0.2">
      <c r="A1129" s="1">
        <v>2014</v>
      </c>
      <c r="B1129" s="4" t="s">
        <v>554</v>
      </c>
      <c r="C1129" s="37">
        <v>117</v>
      </c>
      <c r="D1129" s="37">
        <v>95</v>
      </c>
      <c r="E1129" s="3" t="s">
        <v>309</v>
      </c>
      <c r="F1129" s="8" t="s">
        <v>250</v>
      </c>
      <c r="G1129" s="5" t="s">
        <v>309</v>
      </c>
      <c r="I1129" s="4"/>
      <c r="J1129" s="4"/>
    </row>
    <row r="1130" spans="1:10" ht="15" customHeight="1" x14ac:dyDescent="0.2">
      <c r="A1130" s="1">
        <v>2014</v>
      </c>
      <c r="B1130" s="4" t="s">
        <v>564</v>
      </c>
      <c r="C1130" s="37">
        <v>90</v>
      </c>
      <c r="D1130" s="37">
        <v>37</v>
      </c>
      <c r="E1130" s="3">
        <f>IF(ISNUMBER(D1130),D1130/C1130,"")</f>
        <v>0.41111111111111109</v>
      </c>
      <c r="F1130" s="8" t="s">
        <v>250</v>
      </c>
      <c r="H1130" s="35" t="s">
        <v>884</v>
      </c>
      <c r="I1130" s="4"/>
      <c r="J1130" s="4"/>
    </row>
    <row r="1131" spans="1:10" ht="15" customHeight="1" x14ac:dyDescent="0.2">
      <c r="A1131" s="1">
        <v>2014</v>
      </c>
      <c r="B1131" s="4" t="s">
        <v>562</v>
      </c>
      <c r="C1131" s="37">
        <v>22</v>
      </c>
      <c r="D1131" s="37">
        <v>21</v>
      </c>
      <c r="E1131" s="3" t="s">
        <v>309</v>
      </c>
      <c r="F1131" s="8" t="s">
        <v>250</v>
      </c>
      <c r="G1131" s="5" t="s">
        <v>309</v>
      </c>
      <c r="H1131" s="35" t="s">
        <v>589</v>
      </c>
      <c r="I1131" s="4"/>
      <c r="J1131" s="4"/>
    </row>
    <row r="1132" spans="1:10" ht="15" customHeight="1" x14ac:dyDescent="0.2">
      <c r="A1132" s="1">
        <v>2014</v>
      </c>
      <c r="B1132" s="4" t="s">
        <v>588</v>
      </c>
      <c r="C1132" s="37">
        <v>17</v>
      </c>
      <c r="D1132" s="37">
        <v>10</v>
      </c>
      <c r="E1132" s="3">
        <f>IF(ISNUMBER(D1132),D1132/C1132,"")</f>
        <v>0.58823529411764708</v>
      </c>
      <c r="F1132" s="8" t="s">
        <v>250</v>
      </c>
      <c r="I1132" s="4"/>
      <c r="J1132" s="4"/>
    </row>
    <row r="1133" spans="1:10" ht="15" customHeight="1" x14ac:dyDescent="0.2">
      <c r="A1133" s="1">
        <v>2014</v>
      </c>
      <c r="B1133" s="4" t="s">
        <v>536</v>
      </c>
      <c r="C1133" s="37">
        <v>118</v>
      </c>
      <c r="D1133" s="37" t="s">
        <v>309</v>
      </c>
      <c r="E1133" s="3" t="s">
        <v>309</v>
      </c>
      <c r="F1133" s="8" t="s">
        <v>250</v>
      </c>
      <c r="G1133" s="5" t="s">
        <v>309</v>
      </c>
      <c r="H1133" s="35" t="s">
        <v>501</v>
      </c>
      <c r="I1133" s="4"/>
      <c r="J1133" s="4"/>
    </row>
    <row r="1134" spans="1:10" ht="15" customHeight="1" x14ac:dyDescent="0.2">
      <c r="A1134" s="1">
        <v>2014</v>
      </c>
      <c r="B1134" s="4" t="s">
        <v>547</v>
      </c>
      <c r="C1134" s="37">
        <v>103</v>
      </c>
      <c r="D1134" s="37">
        <v>22</v>
      </c>
      <c r="E1134" s="3">
        <f>IF(ISNUMBER(D1134),D1134/C1134,"")</f>
        <v>0.21359223300970873</v>
      </c>
      <c r="F1134" s="8" t="s">
        <v>250</v>
      </c>
      <c r="I1134" s="4"/>
      <c r="J1134" s="4"/>
    </row>
    <row r="1135" spans="1:10" ht="15" customHeight="1" x14ac:dyDescent="0.2">
      <c r="A1135" s="1">
        <v>2014</v>
      </c>
      <c r="B1135" s="4" t="s">
        <v>561</v>
      </c>
      <c r="C1135" s="37">
        <v>323</v>
      </c>
      <c r="D1135" s="37">
        <v>168</v>
      </c>
      <c r="E1135" s="3" t="s">
        <v>309</v>
      </c>
      <c r="F1135" s="8" t="s">
        <v>250</v>
      </c>
      <c r="G1135" s="5" t="s">
        <v>309</v>
      </c>
      <c r="H1135" s="35" t="s">
        <v>639</v>
      </c>
      <c r="I1135" s="4"/>
      <c r="J1135" s="4"/>
    </row>
    <row r="1136" spans="1:10" ht="15" customHeight="1" x14ac:dyDescent="0.2">
      <c r="A1136" s="1">
        <v>2014</v>
      </c>
      <c r="B1136" s="4" t="s">
        <v>567</v>
      </c>
      <c r="C1136" s="37">
        <v>221</v>
      </c>
      <c r="D1136" s="37">
        <v>39</v>
      </c>
      <c r="E1136" s="3">
        <f>IF(ISNUMBER(D1136),D1136/C1136,"")</f>
        <v>0.17647058823529413</v>
      </c>
      <c r="F1136" s="8" t="s">
        <v>250</v>
      </c>
      <c r="H1136" s="35" t="s">
        <v>590</v>
      </c>
      <c r="I1136" s="4"/>
      <c r="J1136" s="4"/>
    </row>
    <row r="1137" spans="1:10" ht="15" customHeight="1" x14ac:dyDescent="0.2">
      <c r="A1137" s="1">
        <v>2014</v>
      </c>
      <c r="B1137" s="4" t="s">
        <v>659</v>
      </c>
      <c r="C1137" s="37">
        <v>98</v>
      </c>
      <c r="D1137" s="37" t="s">
        <v>309</v>
      </c>
      <c r="E1137" s="3" t="s">
        <v>309</v>
      </c>
      <c r="F1137" s="8" t="s">
        <v>250</v>
      </c>
      <c r="G1137" s="5" t="s">
        <v>309</v>
      </c>
      <c r="H1137" s="35" t="s">
        <v>501</v>
      </c>
      <c r="I1137" s="4"/>
      <c r="J1137" s="4"/>
    </row>
    <row r="1138" spans="1:10" ht="15" customHeight="1" x14ac:dyDescent="0.2">
      <c r="A1138" s="1">
        <v>2014</v>
      </c>
      <c r="B1138" s="4" t="s">
        <v>660</v>
      </c>
      <c r="C1138" s="37">
        <v>85</v>
      </c>
      <c r="D1138" s="37">
        <v>14</v>
      </c>
      <c r="E1138" s="3">
        <f>IF(ISNUMBER(D1138),D1138/C1138,"")</f>
        <v>0.16470588235294117</v>
      </c>
      <c r="F1138" s="8" t="s">
        <v>250</v>
      </c>
      <c r="I1138" s="4"/>
      <c r="J1138" s="4"/>
    </row>
    <row r="1139" spans="1:10" ht="15" customHeight="1" x14ac:dyDescent="0.2">
      <c r="A1139" s="1">
        <v>2014</v>
      </c>
      <c r="B1139" s="8" t="s">
        <v>520</v>
      </c>
      <c r="C1139" s="37">
        <v>101</v>
      </c>
      <c r="D1139" s="37">
        <v>100</v>
      </c>
      <c r="E1139" s="3" t="s">
        <v>309</v>
      </c>
      <c r="F1139" s="4" t="s">
        <v>297</v>
      </c>
      <c r="G1139" s="5" t="s">
        <v>309</v>
      </c>
      <c r="H1139" s="35" t="s">
        <v>568</v>
      </c>
      <c r="I1139" s="4"/>
      <c r="J1139" s="4"/>
    </row>
    <row r="1140" spans="1:10" ht="15" customHeight="1" x14ac:dyDescent="0.2">
      <c r="A1140" s="1">
        <v>2014</v>
      </c>
      <c r="B1140" s="8" t="s">
        <v>569</v>
      </c>
      <c r="C1140" s="37">
        <v>78</v>
      </c>
      <c r="D1140" s="37">
        <v>19</v>
      </c>
      <c r="E1140" s="3">
        <f>IF(ISNUMBER(D1140),D1140/C1140,"")</f>
        <v>0.24358974358974358</v>
      </c>
      <c r="F1140" s="4" t="s">
        <v>297</v>
      </c>
      <c r="G1140" s="5">
        <v>122</v>
      </c>
      <c r="H1140" s="35" t="s">
        <v>611</v>
      </c>
      <c r="I1140" s="4"/>
      <c r="J1140" s="4"/>
    </row>
    <row r="1141" spans="1:10" ht="15" customHeight="1" x14ac:dyDescent="0.2">
      <c r="A1141" s="1">
        <v>2014</v>
      </c>
      <c r="B1141" s="8" t="s">
        <v>558</v>
      </c>
      <c r="C1141" s="37">
        <v>80</v>
      </c>
      <c r="D1141" s="37" t="s">
        <v>309</v>
      </c>
      <c r="E1141" s="18" t="s">
        <v>309</v>
      </c>
      <c r="F1141" s="4" t="s">
        <v>297</v>
      </c>
      <c r="G1141" s="5" t="s">
        <v>309</v>
      </c>
      <c r="H1141" s="35" t="s">
        <v>501</v>
      </c>
      <c r="I1141" s="4"/>
      <c r="J1141" s="4"/>
    </row>
    <row r="1142" spans="1:10" ht="15" customHeight="1" x14ac:dyDescent="0.2">
      <c r="A1142" s="1">
        <v>2014</v>
      </c>
      <c r="B1142" s="8" t="s">
        <v>592</v>
      </c>
      <c r="C1142" s="37">
        <v>48</v>
      </c>
      <c r="D1142" s="37">
        <v>9</v>
      </c>
      <c r="E1142" s="3">
        <f>IF(ISNUMBER(D1142),D1142/C1142,"")</f>
        <v>0.1875</v>
      </c>
      <c r="F1142" s="4" t="s">
        <v>297</v>
      </c>
      <c r="G1142" s="5">
        <v>91</v>
      </c>
      <c r="H1142" s="35" t="s">
        <v>635</v>
      </c>
      <c r="I1142" s="4"/>
      <c r="J1142" s="4"/>
    </row>
    <row r="1143" spans="1:10" ht="15" customHeight="1" x14ac:dyDescent="0.2">
      <c r="A1143" s="1">
        <v>2014</v>
      </c>
      <c r="B1143" s="8" t="s">
        <v>527</v>
      </c>
      <c r="C1143" s="37">
        <v>32</v>
      </c>
      <c r="D1143" s="37">
        <v>30</v>
      </c>
      <c r="E1143" s="18" t="s">
        <v>309</v>
      </c>
      <c r="F1143" s="4" t="s">
        <v>297</v>
      </c>
      <c r="G1143" s="5" t="s">
        <v>309</v>
      </c>
      <c r="H1143" s="35" t="s">
        <v>577</v>
      </c>
      <c r="I1143" s="4"/>
      <c r="J1143" s="4"/>
    </row>
    <row r="1144" spans="1:10" ht="15" customHeight="1" x14ac:dyDescent="0.2">
      <c r="A1144" s="1">
        <v>2014</v>
      </c>
      <c r="B1144" s="8" t="s">
        <v>591</v>
      </c>
      <c r="C1144" s="37">
        <v>27</v>
      </c>
      <c r="D1144" s="37">
        <v>9</v>
      </c>
      <c r="E1144" s="3">
        <f>IF(ISNUMBER(D1144),D1144/C1144,"")</f>
        <v>0.33333333333333331</v>
      </c>
      <c r="F1144" s="4" t="s">
        <v>297</v>
      </c>
      <c r="G1144" s="5">
        <v>123</v>
      </c>
      <c r="H1144" s="35" t="s">
        <v>610</v>
      </c>
      <c r="I1144" s="4"/>
      <c r="J1144" s="4"/>
    </row>
    <row r="1145" spans="1:10" ht="15" customHeight="1" x14ac:dyDescent="0.2">
      <c r="A1145" s="1">
        <v>2014</v>
      </c>
      <c r="B1145" s="4" t="s">
        <v>500</v>
      </c>
      <c r="C1145" s="37">
        <v>219</v>
      </c>
      <c r="D1145" s="37">
        <v>196</v>
      </c>
      <c r="E1145" s="18" t="s">
        <v>309</v>
      </c>
      <c r="F1145" s="4" t="s">
        <v>297</v>
      </c>
      <c r="G1145" s="5" t="s">
        <v>309</v>
      </c>
      <c r="H1145" s="35" t="s">
        <v>570</v>
      </c>
      <c r="I1145" s="4"/>
      <c r="J1145" s="4"/>
    </row>
    <row r="1146" spans="1:10" ht="15" customHeight="1" x14ac:dyDescent="0.2">
      <c r="A1146" s="1">
        <v>2014</v>
      </c>
      <c r="B1146" s="4" t="s">
        <v>551</v>
      </c>
      <c r="C1146" s="37">
        <v>155</v>
      </c>
      <c r="D1146" s="37">
        <v>33</v>
      </c>
      <c r="E1146" s="3">
        <f>IF(ISNUMBER(D1146),D1146/C1146,"")</f>
        <v>0.2129032258064516</v>
      </c>
      <c r="F1146" s="4" t="s">
        <v>297</v>
      </c>
      <c r="G1146" s="5">
        <v>160</v>
      </c>
      <c r="H1146" s="35" t="s">
        <v>728</v>
      </c>
      <c r="I1146" s="4"/>
      <c r="J1146" s="4"/>
    </row>
    <row r="1147" spans="1:10" ht="15" customHeight="1" x14ac:dyDescent="0.2">
      <c r="A1147" s="1">
        <v>2014</v>
      </c>
      <c r="B1147" s="4" t="s">
        <v>522</v>
      </c>
      <c r="C1147" s="37">
        <v>186</v>
      </c>
      <c r="D1147" s="37">
        <v>174</v>
      </c>
      <c r="E1147" s="18" t="s">
        <v>309</v>
      </c>
      <c r="F1147" s="4" t="s">
        <v>297</v>
      </c>
      <c r="G1147" s="5" t="s">
        <v>309</v>
      </c>
      <c r="H1147" s="35" t="s">
        <v>573</v>
      </c>
      <c r="I1147" s="4"/>
      <c r="J1147" s="4"/>
    </row>
    <row r="1148" spans="1:10" ht="15" customHeight="1" x14ac:dyDescent="0.2">
      <c r="A1148" s="1">
        <v>2014</v>
      </c>
      <c r="B1148" s="4" t="s">
        <v>580</v>
      </c>
      <c r="C1148" s="37">
        <v>144</v>
      </c>
      <c r="D1148" s="37">
        <v>30</v>
      </c>
      <c r="E1148" s="3">
        <f>IF(ISNUMBER(D1148),D1148/C1148,"")</f>
        <v>0.20833333333333334</v>
      </c>
      <c r="F1148" s="4" t="s">
        <v>297</v>
      </c>
      <c r="G1148" s="5">
        <v>183</v>
      </c>
      <c r="H1148" s="35" t="s">
        <v>638</v>
      </c>
      <c r="I1148" s="4"/>
      <c r="J1148" s="4"/>
    </row>
    <row r="1149" spans="1:10" ht="15" customHeight="1" x14ac:dyDescent="0.2">
      <c r="A1149" s="1">
        <v>2014</v>
      </c>
      <c r="B1149" s="4" t="s">
        <v>696</v>
      </c>
      <c r="C1149" s="37">
        <v>70</v>
      </c>
      <c r="D1149" s="37">
        <v>10</v>
      </c>
      <c r="E1149" s="3">
        <f>IF(ISNUMBER(D1149),D1149/C1149,"")</f>
        <v>0.14285714285714285</v>
      </c>
      <c r="F1149" s="4" t="s">
        <v>297</v>
      </c>
      <c r="G1149" s="5">
        <v>131</v>
      </c>
      <c r="H1149" s="35" t="s">
        <v>697</v>
      </c>
      <c r="I1149" s="4"/>
      <c r="J1149" s="4"/>
    </row>
    <row r="1150" spans="1:10" ht="15" customHeight="1" x14ac:dyDescent="0.2">
      <c r="A1150" s="1">
        <v>2014</v>
      </c>
      <c r="B1150" s="4" t="s">
        <v>560</v>
      </c>
      <c r="C1150" s="37">
        <v>110</v>
      </c>
      <c r="D1150" s="37">
        <v>100</v>
      </c>
      <c r="E1150" s="18" t="s">
        <v>309</v>
      </c>
      <c r="F1150" s="4" t="s">
        <v>297</v>
      </c>
      <c r="G1150" s="5" t="s">
        <v>309</v>
      </c>
      <c r="H1150" s="35" t="s">
        <v>647</v>
      </c>
      <c r="I1150" s="4"/>
      <c r="J1150" s="4"/>
    </row>
    <row r="1151" spans="1:10" ht="15" customHeight="1" x14ac:dyDescent="0.2">
      <c r="A1151" s="1">
        <v>2014</v>
      </c>
      <c r="B1151" s="4" t="s">
        <v>581</v>
      </c>
      <c r="C1151" s="37">
        <v>72</v>
      </c>
      <c r="D1151" s="37">
        <v>15</v>
      </c>
      <c r="E1151" s="3">
        <f>IF(ISNUMBER(D1151),D1151/C1151,"")</f>
        <v>0.20833333333333334</v>
      </c>
      <c r="F1151" s="4" t="s">
        <v>297</v>
      </c>
      <c r="G1151" s="5">
        <v>160</v>
      </c>
      <c r="I1151" s="4"/>
      <c r="J1151" s="4"/>
    </row>
    <row r="1152" spans="1:10" ht="15" customHeight="1" x14ac:dyDescent="0.2">
      <c r="A1152" s="1">
        <v>2014</v>
      </c>
      <c r="B1152" s="7" t="s">
        <v>524</v>
      </c>
      <c r="C1152" s="37">
        <v>29</v>
      </c>
      <c r="D1152" s="37">
        <v>29</v>
      </c>
      <c r="E1152" s="18" t="s">
        <v>309</v>
      </c>
      <c r="F1152" s="4" t="s">
        <v>297</v>
      </c>
      <c r="G1152" s="5" t="s">
        <v>309</v>
      </c>
      <c r="I1152" s="4"/>
      <c r="J1152" s="4"/>
    </row>
    <row r="1153" spans="1:10" ht="15" customHeight="1" x14ac:dyDescent="0.2">
      <c r="A1153" s="1">
        <v>2014</v>
      </c>
      <c r="B1153" s="7" t="s">
        <v>553</v>
      </c>
      <c r="C1153" s="37">
        <v>24</v>
      </c>
      <c r="D1153" s="37">
        <v>9</v>
      </c>
      <c r="E1153" s="3">
        <f>IF(ISNUMBER(D1153),D1153/C1153,"")</f>
        <v>0.375</v>
      </c>
      <c r="F1153" s="4" t="s">
        <v>297</v>
      </c>
      <c r="G1153" s="5">
        <v>245</v>
      </c>
      <c r="I1153" s="4"/>
      <c r="J1153" s="4"/>
    </row>
    <row r="1154" spans="1:10" ht="15" customHeight="1" x14ac:dyDescent="0.2">
      <c r="A1154" s="1">
        <v>2014</v>
      </c>
      <c r="B1154" s="7" t="s">
        <v>578</v>
      </c>
      <c r="C1154" s="37">
        <v>82</v>
      </c>
      <c r="D1154" s="37">
        <v>72</v>
      </c>
      <c r="E1154" s="18" t="s">
        <v>309</v>
      </c>
      <c r="F1154" s="4" t="s">
        <v>297</v>
      </c>
      <c r="G1154" s="5" t="s">
        <v>309</v>
      </c>
      <c r="H1154" s="35" t="s">
        <v>579</v>
      </c>
      <c r="I1154" s="4"/>
      <c r="J1154" s="4"/>
    </row>
    <row r="1155" spans="1:10" ht="15" customHeight="1" x14ac:dyDescent="0.2">
      <c r="A1155" s="1">
        <v>2014</v>
      </c>
      <c r="B1155" s="7" t="s">
        <v>585</v>
      </c>
      <c r="C1155" s="37">
        <v>51</v>
      </c>
      <c r="D1155" s="37">
        <v>14</v>
      </c>
      <c r="E1155" s="3">
        <f>IF(ISNUMBER(D1155),D1155/C1155,"")</f>
        <v>0.27450980392156865</v>
      </c>
      <c r="F1155" s="4" t="s">
        <v>297</v>
      </c>
      <c r="G1155" s="5">
        <v>102</v>
      </c>
      <c r="I1155" s="4"/>
      <c r="J1155" s="4"/>
    </row>
    <row r="1156" spans="1:10" ht="15" customHeight="1" x14ac:dyDescent="0.2">
      <c r="A1156" s="1">
        <v>2014</v>
      </c>
      <c r="B1156" s="7" t="s">
        <v>521</v>
      </c>
      <c r="C1156" s="37">
        <v>139</v>
      </c>
      <c r="D1156" s="37" t="s">
        <v>309</v>
      </c>
      <c r="E1156" s="18" t="s">
        <v>309</v>
      </c>
      <c r="F1156" s="4" t="s">
        <v>297</v>
      </c>
      <c r="G1156" s="5" t="s">
        <v>309</v>
      </c>
      <c r="I1156" s="4"/>
      <c r="J1156" s="4"/>
    </row>
    <row r="1157" spans="1:10" ht="15" customHeight="1" x14ac:dyDescent="0.2">
      <c r="A1157" s="1">
        <v>2014</v>
      </c>
      <c r="B1157" s="7" t="s">
        <v>586</v>
      </c>
      <c r="C1157" s="37">
        <v>104</v>
      </c>
      <c r="D1157" s="37">
        <v>28</v>
      </c>
      <c r="E1157" s="3">
        <f>IF(ISNUMBER(D1157),D1157/C1157,"")</f>
        <v>0.26923076923076922</v>
      </c>
      <c r="F1157" s="4" t="s">
        <v>297</v>
      </c>
      <c r="G1157" s="5">
        <v>105</v>
      </c>
      <c r="H1157" s="35" t="s">
        <v>614</v>
      </c>
      <c r="I1157" s="4"/>
      <c r="J1157" s="4"/>
    </row>
    <row r="1158" spans="1:10" ht="15" customHeight="1" x14ac:dyDescent="0.2">
      <c r="A1158" s="1">
        <v>2014</v>
      </c>
      <c r="B1158" s="7" t="s">
        <v>523</v>
      </c>
      <c r="C1158" s="37">
        <v>55</v>
      </c>
      <c r="D1158" s="37">
        <v>54</v>
      </c>
      <c r="E1158" s="18" t="s">
        <v>309</v>
      </c>
      <c r="F1158" s="4" t="s">
        <v>297</v>
      </c>
      <c r="G1158" s="5" t="s">
        <v>309</v>
      </c>
      <c r="H1158" s="35" t="s">
        <v>646</v>
      </c>
      <c r="I1158" s="4"/>
      <c r="J1158" s="4"/>
    </row>
    <row r="1159" spans="1:10" ht="15" customHeight="1" x14ac:dyDescent="0.2">
      <c r="A1159" s="1">
        <v>2014</v>
      </c>
      <c r="B1159" s="7" t="s">
        <v>582</v>
      </c>
      <c r="C1159" s="37">
        <v>44</v>
      </c>
      <c r="D1159" s="37">
        <v>5</v>
      </c>
      <c r="E1159" s="3">
        <f>IF(ISNUMBER(D1159),D1159/C1159,"")</f>
        <v>0.11363636363636363</v>
      </c>
      <c r="F1159" s="4" t="s">
        <v>297</v>
      </c>
      <c r="G1159" s="5">
        <v>937</v>
      </c>
      <c r="I1159" s="4"/>
      <c r="J1159" s="4"/>
    </row>
    <row r="1160" spans="1:10" ht="15" customHeight="1" x14ac:dyDescent="0.2">
      <c r="A1160" s="1">
        <v>2014</v>
      </c>
      <c r="B1160" s="7" t="s">
        <v>556</v>
      </c>
      <c r="C1160" s="37">
        <v>143</v>
      </c>
      <c r="D1160" s="37">
        <v>129</v>
      </c>
      <c r="E1160" s="18" t="s">
        <v>309</v>
      </c>
      <c r="F1160" s="4" t="s">
        <v>297</v>
      </c>
      <c r="G1160" s="5" t="s">
        <v>309</v>
      </c>
      <c r="H1160" s="35" t="s">
        <v>575</v>
      </c>
      <c r="I1160" s="4"/>
      <c r="J1160" s="4"/>
    </row>
    <row r="1161" spans="1:10" ht="15" customHeight="1" x14ac:dyDescent="0.2">
      <c r="A1161" s="1">
        <v>2014</v>
      </c>
      <c r="B1161" s="7" t="s">
        <v>576</v>
      </c>
      <c r="C1161" s="37">
        <v>105</v>
      </c>
      <c r="D1161" s="37">
        <v>23</v>
      </c>
      <c r="E1161" s="3">
        <f>IF(ISNUMBER(D1161),D1161/C1161,"")</f>
        <v>0.21904761904761905</v>
      </c>
      <c r="F1161" s="4" t="s">
        <v>297</v>
      </c>
      <c r="G1161" s="5">
        <v>120</v>
      </c>
      <c r="H1161" s="35" t="s">
        <v>1265</v>
      </c>
      <c r="I1161" s="4"/>
      <c r="J1161" s="4"/>
    </row>
    <row r="1162" spans="1:10" ht="15" customHeight="1" x14ac:dyDescent="0.2">
      <c r="A1162" s="1">
        <v>2014</v>
      </c>
      <c r="B1162" s="7" t="s">
        <v>559</v>
      </c>
      <c r="C1162" s="37">
        <v>112</v>
      </c>
      <c r="D1162" s="37" t="s">
        <v>309</v>
      </c>
      <c r="E1162" s="18" t="s">
        <v>309</v>
      </c>
      <c r="F1162" s="4" t="s">
        <v>297</v>
      </c>
      <c r="G1162" s="5" t="s">
        <v>309</v>
      </c>
      <c r="H1162" s="35" t="s">
        <v>584</v>
      </c>
      <c r="I1162" s="4"/>
      <c r="J1162" s="4"/>
    </row>
    <row r="1163" spans="1:10" ht="15" customHeight="1" x14ac:dyDescent="0.2">
      <c r="A1163" s="1">
        <v>2014</v>
      </c>
      <c r="B1163" s="7" t="s">
        <v>583</v>
      </c>
      <c r="C1163" s="37">
        <v>96</v>
      </c>
      <c r="D1163" s="37">
        <v>12</v>
      </c>
      <c r="E1163" s="3">
        <f>IF(ISNUMBER(D1163),D1163/C1163,"")</f>
        <v>0.125</v>
      </c>
      <c r="F1163" s="4" t="s">
        <v>297</v>
      </c>
      <c r="G1163" s="5">
        <v>323</v>
      </c>
      <c r="I1163" s="4"/>
      <c r="J1163" s="4"/>
    </row>
    <row r="1164" spans="1:10" ht="15" customHeight="1" x14ac:dyDescent="0.2">
      <c r="A1164" s="1">
        <v>2014</v>
      </c>
      <c r="B1164" s="7" t="s">
        <v>10</v>
      </c>
      <c r="C1164" s="37">
        <v>19</v>
      </c>
      <c r="D1164" s="37">
        <v>4</v>
      </c>
      <c r="E1164" s="3">
        <f>IF(ISNUMBER(D1164),D1164/C1164,"")</f>
        <v>0.21052631578947367</v>
      </c>
      <c r="F1164" s="4" t="s">
        <v>297</v>
      </c>
      <c r="G1164" s="5">
        <v>135</v>
      </c>
      <c r="H1164" s="35" t="s">
        <v>636</v>
      </c>
      <c r="I1164" s="4"/>
      <c r="J1164" s="4"/>
    </row>
    <row r="1165" spans="1:10" ht="15" customHeight="1" x14ac:dyDescent="0.2">
      <c r="A1165" s="1">
        <v>2014</v>
      </c>
      <c r="B1165" s="7" t="s">
        <v>525</v>
      </c>
      <c r="C1165" s="37">
        <v>69</v>
      </c>
      <c r="D1165" s="37">
        <v>55</v>
      </c>
      <c r="E1165" s="18" t="s">
        <v>309</v>
      </c>
      <c r="F1165" s="4" t="s">
        <v>297</v>
      </c>
      <c r="G1165" s="5" t="s">
        <v>309</v>
      </c>
      <c r="H1165" s="35" t="s">
        <v>575</v>
      </c>
      <c r="I1165" s="4"/>
      <c r="J1165" s="4"/>
    </row>
    <row r="1166" spans="1:10" ht="15" customHeight="1" x14ac:dyDescent="0.2">
      <c r="A1166" s="1">
        <v>2014</v>
      </c>
      <c r="B1166" s="7" t="s">
        <v>587</v>
      </c>
      <c r="C1166" s="37">
        <v>45</v>
      </c>
      <c r="D1166" s="37">
        <v>7</v>
      </c>
      <c r="E1166" s="3">
        <f>IF(ISNUMBER(D1166),D1166/C1166,"")</f>
        <v>0.15555555555555556</v>
      </c>
      <c r="F1166" s="4" t="s">
        <v>297</v>
      </c>
      <c r="G1166" s="5">
        <v>600</v>
      </c>
      <c r="H1166" s="35" t="s">
        <v>609</v>
      </c>
      <c r="I1166" s="4"/>
      <c r="J1166" s="4"/>
    </row>
    <row r="1167" spans="1:10" ht="15" customHeight="1" x14ac:dyDescent="0.2">
      <c r="A1167" s="1">
        <v>2014</v>
      </c>
      <c r="B1167" s="7" t="s">
        <v>631</v>
      </c>
      <c r="C1167" s="37">
        <v>56</v>
      </c>
      <c r="D1167" s="37">
        <v>50</v>
      </c>
      <c r="E1167" s="3" t="s">
        <v>309</v>
      </c>
      <c r="F1167" s="4" t="s">
        <v>297</v>
      </c>
      <c r="G1167" s="5" t="s">
        <v>309</v>
      </c>
      <c r="I1167" s="4"/>
      <c r="J1167" s="4"/>
    </row>
    <row r="1168" spans="1:10" ht="15" customHeight="1" x14ac:dyDescent="0.2">
      <c r="A1168" s="1">
        <v>2014</v>
      </c>
      <c r="B1168" s="7" t="s">
        <v>632</v>
      </c>
      <c r="C1168" s="37">
        <v>22</v>
      </c>
      <c r="D1168" s="37">
        <v>5</v>
      </c>
      <c r="E1168" s="3">
        <f>IF(ISNUMBER(D1168),D1168/C1168,"")</f>
        <v>0.22727272727272727</v>
      </c>
      <c r="F1168" s="4" t="s">
        <v>297</v>
      </c>
      <c r="H1168" s="35" t="s">
        <v>648</v>
      </c>
      <c r="I1168" s="4"/>
      <c r="J1168" s="4"/>
    </row>
    <row r="1169" spans="1:10" ht="15" customHeight="1" x14ac:dyDescent="0.2">
      <c r="A1169" s="1">
        <v>2014</v>
      </c>
      <c r="B1169" s="7" t="s">
        <v>529</v>
      </c>
      <c r="C1169" s="37">
        <v>99</v>
      </c>
      <c r="D1169" s="37">
        <v>86</v>
      </c>
      <c r="E1169" s="3" t="s">
        <v>309</v>
      </c>
      <c r="F1169" s="4" t="s">
        <v>297</v>
      </c>
      <c r="G1169" s="5" t="s">
        <v>309</v>
      </c>
      <c r="H1169" s="35" t="s">
        <v>574</v>
      </c>
      <c r="I1169" s="4"/>
      <c r="J1169" s="4"/>
    </row>
    <row r="1170" spans="1:10" ht="15" customHeight="1" x14ac:dyDescent="0.2">
      <c r="A1170" s="1">
        <v>2014</v>
      </c>
      <c r="B1170" s="7" t="s">
        <v>532</v>
      </c>
      <c r="C1170" s="37">
        <v>71</v>
      </c>
      <c r="D1170" s="37">
        <v>21</v>
      </c>
      <c r="E1170" s="3">
        <f>IF(ISNUMBER(D1170),D1170/C1170,"")</f>
        <v>0.29577464788732394</v>
      </c>
      <c r="F1170" s="4" t="s">
        <v>297</v>
      </c>
      <c r="G1170" s="5">
        <v>284</v>
      </c>
      <c r="H1170" s="35" t="s">
        <v>563</v>
      </c>
      <c r="I1170" s="4"/>
      <c r="J1170" s="4"/>
    </row>
    <row r="1171" spans="1:10" ht="15" customHeight="1" x14ac:dyDescent="0.2">
      <c r="A1171" s="1">
        <v>2014</v>
      </c>
      <c r="B1171" s="7" t="s">
        <v>526</v>
      </c>
      <c r="C1171" s="37">
        <v>509</v>
      </c>
      <c r="D1171" s="37">
        <v>474</v>
      </c>
      <c r="E1171" s="3" t="s">
        <v>309</v>
      </c>
      <c r="F1171" s="4" t="s">
        <v>297</v>
      </c>
      <c r="G1171" s="5" t="s">
        <v>309</v>
      </c>
      <c r="H1171" s="35" t="s">
        <v>571</v>
      </c>
      <c r="I1171" s="4"/>
      <c r="J1171" s="4"/>
    </row>
    <row r="1172" spans="1:10" ht="15" customHeight="1" x14ac:dyDescent="0.2">
      <c r="A1172" s="1">
        <v>2014</v>
      </c>
      <c r="B1172" s="7" t="s">
        <v>572</v>
      </c>
      <c r="C1172" s="37">
        <v>386</v>
      </c>
      <c r="D1172" s="37">
        <v>82</v>
      </c>
      <c r="E1172" s="3">
        <f t="shared" ref="E1172:E1211" si="81">IF(ISNUMBER(D1172),D1172/C1172,"")</f>
        <v>0.21243523316062177</v>
      </c>
      <c r="F1172" s="4" t="s">
        <v>297</v>
      </c>
      <c r="G1172" s="5">
        <v>126</v>
      </c>
      <c r="H1172" s="35" t="s">
        <v>608</v>
      </c>
      <c r="I1172" s="4"/>
      <c r="J1172" s="4"/>
    </row>
    <row r="1173" spans="1:10" ht="15" customHeight="1" x14ac:dyDescent="0.2">
      <c r="A1173" s="1">
        <v>2013</v>
      </c>
      <c r="B1173" s="2" t="s">
        <v>49</v>
      </c>
      <c r="C1173" s="37">
        <v>276</v>
      </c>
      <c r="D1173" s="37">
        <v>41</v>
      </c>
      <c r="E1173" s="3">
        <f t="shared" si="81"/>
        <v>0.14855072463768115</v>
      </c>
      <c r="F1173" s="4" t="s">
        <v>299</v>
      </c>
      <c r="G1173" s="5">
        <v>109</v>
      </c>
      <c r="H1173" s="35" t="s">
        <v>1266</v>
      </c>
      <c r="I1173" s="4"/>
      <c r="J1173" s="4"/>
    </row>
    <row r="1174" spans="1:10" ht="15" customHeight="1" x14ac:dyDescent="0.2">
      <c r="A1174" s="1">
        <v>2013</v>
      </c>
      <c r="B1174" s="7" t="s">
        <v>259</v>
      </c>
      <c r="C1174" s="37">
        <v>177</v>
      </c>
      <c r="D1174" s="37">
        <v>38</v>
      </c>
      <c r="E1174" s="3">
        <f t="shared" si="81"/>
        <v>0.21468926553672316</v>
      </c>
      <c r="F1174" s="4" t="s">
        <v>299</v>
      </c>
      <c r="H1174" s="35" t="s">
        <v>606</v>
      </c>
      <c r="I1174" s="4"/>
      <c r="J1174" s="4"/>
    </row>
    <row r="1175" spans="1:10" ht="15" customHeight="1" x14ac:dyDescent="0.2">
      <c r="A1175" s="1">
        <v>2013</v>
      </c>
      <c r="B1175" s="7" t="s">
        <v>12</v>
      </c>
      <c r="C1175" s="37">
        <v>198</v>
      </c>
      <c r="D1175" s="37">
        <v>27</v>
      </c>
      <c r="E1175" s="3">
        <f t="shared" si="81"/>
        <v>0.13636363636363635</v>
      </c>
      <c r="F1175" s="4" t="s">
        <v>299</v>
      </c>
      <c r="I1175" s="4"/>
      <c r="J1175" s="4"/>
    </row>
    <row r="1176" spans="1:10" ht="15" customHeight="1" x14ac:dyDescent="0.2">
      <c r="A1176" s="1">
        <v>2013</v>
      </c>
      <c r="B1176" s="7" t="s">
        <v>534</v>
      </c>
      <c r="C1176" s="37">
        <v>217</v>
      </c>
      <c r="D1176" s="37">
        <v>43</v>
      </c>
      <c r="E1176" s="3">
        <f t="shared" si="81"/>
        <v>0.19815668202764977</v>
      </c>
      <c r="F1176" s="4" t="s">
        <v>299</v>
      </c>
      <c r="I1176" s="4"/>
      <c r="J1176" s="4"/>
    </row>
    <row r="1177" spans="1:10" ht="15" customHeight="1" x14ac:dyDescent="0.2">
      <c r="A1177" s="1">
        <v>2013</v>
      </c>
      <c r="B1177" s="2" t="s">
        <v>404</v>
      </c>
      <c r="C1177" s="37">
        <v>39</v>
      </c>
      <c r="D1177" s="37">
        <v>5</v>
      </c>
      <c r="E1177" s="3">
        <f t="shared" si="81"/>
        <v>0.12820512820512819</v>
      </c>
      <c r="F1177" s="4" t="s">
        <v>299</v>
      </c>
      <c r="G1177" s="5">
        <v>121</v>
      </c>
      <c r="I1177" s="4"/>
      <c r="J1177" s="4"/>
    </row>
    <row r="1178" spans="1:10" ht="15" customHeight="1" x14ac:dyDescent="0.2">
      <c r="A1178" s="1">
        <v>2013</v>
      </c>
      <c r="B1178" s="7" t="s">
        <v>530</v>
      </c>
      <c r="C1178" s="37">
        <v>18</v>
      </c>
      <c r="D1178" s="37">
        <v>9</v>
      </c>
      <c r="E1178" s="3">
        <f t="shared" si="81"/>
        <v>0.5</v>
      </c>
      <c r="F1178" s="4" t="s">
        <v>299</v>
      </c>
      <c r="G1178" s="5">
        <v>599</v>
      </c>
      <c r="H1178" s="35" t="s">
        <v>531</v>
      </c>
      <c r="I1178" s="4"/>
      <c r="J1178" s="4"/>
    </row>
    <row r="1179" spans="1:10" ht="15" customHeight="1" x14ac:dyDescent="0.2">
      <c r="A1179" s="1">
        <v>2013</v>
      </c>
      <c r="B1179" s="7" t="s">
        <v>490</v>
      </c>
      <c r="C1179" s="37">
        <v>175</v>
      </c>
      <c r="D1179" s="37">
        <v>35</v>
      </c>
      <c r="E1179" s="3">
        <f t="shared" si="81"/>
        <v>0.2</v>
      </c>
      <c r="F1179" s="4" t="s">
        <v>299</v>
      </c>
      <c r="I1179" s="4"/>
      <c r="J1179" s="4"/>
    </row>
    <row r="1180" spans="1:10" ht="15" customHeight="1" x14ac:dyDescent="0.2">
      <c r="A1180" s="1">
        <v>2013</v>
      </c>
      <c r="B1180" s="7" t="s">
        <v>70</v>
      </c>
      <c r="C1180" s="37">
        <v>82</v>
      </c>
      <c r="D1180" s="37">
        <v>11</v>
      </c>
      <c r="E1180" s="3">
        <f t="shared" si="81"/>
        <v>0.13414634146341464</v>
      </c>
      <c r="F1180" s="4" t="s">
        <v>384</v>
      </c>
      <c r="I1180" s="4"/>
      <c r="J1180" s="4"/>
    </row>
    <row r="1181" spans="1:10" ht="15" customHeight="1" x14ac:dyDescent="0.2">
      <c r="A1181" s="1">
        <v>2013</v>
      </c>
      <c r="B1181" s="7" t="s">
        <v>537</v>
      </c>
      <c r="C1181" s="37">
        <v>58</v>
      </c>
      <c r="D1181" s="37">
        <v>12</v>
      </c>
      <c r="E1181" s="3">
        <f t="shared" si="81"/>
        <v>0.20689655172413793</v>
      </c>
      <c r="F1181" s="4" t="s">
        <v>384</v>
      </c>
      <c r="I1181" s="4"/>
      <c r="J1181" s="4"/>
    </row>
    <row r="1182" spans="1:10" ht="15" customHeight="1" x14ac:dyDescent="0.2">
      <c r="A1182" s="1">
        <v>2013</v>
      </c>
      <c r="B1182" s="7" t="s">
        <v>541</v>
      </c>
      <c r="C1182" s="37">
        <v>116</v>
      </c>
      <c r="D1182" s="37">
        <v>36</v>
      </c>
      <c r="E1182" s="3">
        <f t="shared" si="81"/>
        <v>0.31034482758620691</v>
      </c>
      <c r="F1182" s="4" t="s">
        <v>384</v>
      </c>
      <c r="I1182" s="4"/>
      <c r="J1182" s="4"/>
    </row>
    <row r="1183" spans="1:10" ht="15" customHeight="1" x14ac:dyDescent="0.2">
      <c r="A1183" s="1">
        <v>2013</v>
      </c>
      <c r="B1183" s="7" t="s">
        <v>232</v>
      </c>
      <c r="C1183" s="37">
        <v>68</v>
      </c>
      <c r="D1183" s="37">
        <v>27</v>
      </c>
      <c r="E1183" s="3">
        <f t="shared" si="81"/>
        <v>0.39705882352941174</v>
      </c>
      <c r="F1183" s="4" t="s">
        <v>384</v>
      </c>
      <c r="I1183" s="4"/>
      <c r="J1183" s="4"/>
    </row>
    <row r="1184" spans="1:10" ht="15" customHeight="1" x14ac:dyDescent="0.2">
      <c r="A1184" s="1">
        <v>2013</v>
      </c>
      <c r="B1184" s="7" t="s">
        <v>251</v>
      </c>
      <c r="C1184" s="37">
        <v>235</v>
      </c>
      <c r="D1184" s="37">
        <v>41</v>
      </c>
      <c r="E1184" s="3">
        <f t="shared" si="81"/>
        <v>0.17446808510638298</v>
      </c>
      <c r="F1184" s="8" t="s">
        <v>384</v>
      </c>
      <c r="G1184" s="5">
        <v>310</v>
      </c>
      <c r="H1184" s="35" t="s">
        <v>495</v>
      </c>
      <c r="I1184" s="4"/>
      <c r="J1184" s="4"/>
    </row>
    <row r="1185" spans="1:19" ht="15" customHeight="1" x14ac:dyDescent="0.2">
      <c r="A1185" s="1">
        <v>2013</v>
      </c>
      <c r="B1185" s="2" t="s">
        <v>357</v>
      </c>
      <c r="C1185" s="37">
        <v>37</v>
      </c>
      <c r="D1185" s="37">
        <v>17</v>
      </c>
      <c r="E1185" s="3">
        <f t="shared" si="81"/>
        <v>0.45945945945945948</v>
      </c>
      <c r="F1185" s="8" t="s">
        <v>384</v>
      </c>
      <c r="G1185" s="4"/>
      <c r="I1185" s="4"/>
      <c r="J1185" s="4"/>
      <c r="K1185" s="4"/>
      <c r="L1185" s="4"/>
      <c r="M1185" s="4"/>
      <c r="N1185" s="4"/>
      <c r="O1185" s="4"/>
      <c r="P1185" s="4"/>
      <c r="Q1185" s="4"/>
      <c r="R1185" s="4"/>
      <c r="S1185" s="4"/>
    </row>
    <row r="1186" spans="1:19" ht="15" customHeight="1" x14ac:dyDescent="0.2">
      <c r="A1186" s="1">
        <v>2013</v>
      </c>
      <c r="B1186" s="2" t="s">
        <v>202</v>
      </c>
      <c r="C1186" s="37">
        <v>32</v>
      </c>
      <c r="D1186" s="37">
        <v>10</v>
      </c>
      <c r="E1186" s="3">
        <f t="shared" si="81"/>
        <v>0.3125</v>
      </c>
      <c r="F1186" s="8" t="s">
        <v>384</v>
      </c>
      <c r="G1186" s="5">
        <v>100</v>
      </c>
      <c r="I1186" s="4"/>
      <c r="J1186" s="4"/>
    </row>
    <row r="1187" spans="1:19" ht="15" customHeight="1" x14ac:dyDescent="0.2">
      <c r="A1187" s="1">
        <v>2013</v>
      </c>
      <c r="B1187" s="2" t="s">
        <v>545</v>
      </c>
      <c r="C1187" s="37">
        <v>67</v>
      </c>
      <c r="D1187" s="37">
        <v>9</v>
      </c>
      <c r="E1187" s="3">
        <f t="shared" si="81"/>
        <v>0.13432835820895522</v>
      </c>
      <c r="F1187" s="8" t="s">
        <v>384</v>
      </c>
      <c r="I1187" s="4"/>
      <c r="J1187" s="4"/>
    </row>
    <row r="1188" spans="1:19" ht="15" customHeight="1" x14ac:dyDescent="0.2">
      <c r="A1188" s="1">
        <v>2013</v>
      </c>
      <c r="B1188" s="2" t="s">
        <v>420</v>
      </c>
      <c r="C1188" s="37">
        <v>75</v>
      </c>
      <c r="D1188" s="37">
        <v>9</v>
      </c>
      <c r="E1188" s="3">
        <f t="shared" si="81"/>
        <v>0.12</v>
      </c>
      <c r="F1188" s="8" t="s">
        <v>384</v>
      </c>
      <c r="I1188" s="4"/>
      <c r="J1188" s="4"/>
    </row>
    <row r="1189" spans="1:19" ht="15" customHeight="1" x14ac:dyDescent="0.2">
      <c r="A1189" s="1">
        <v>2013</v>
      </c>
      <c r="B1189" s="2" t="s">
        <v>47</v>
      </c>
      <c r="C1189" s="37">
        <v>37</v>
      </c>
      <c r="D1189" s="37">
        <v>18</v>
      </c>
      <c r="E1189" s="3">
        <f t="shared" si="81"/>
        <v>0.48648648648648651</v>
      </c>
      <c r="F1189" s="8" t="s">
        <v>384</v>
      </c>
      <c r="I1189" s="4"/>
      <c r="J1189" s="4"/>
    </row>
    <row r="1190" spans="1:19" ht="15" customHeight="1" x14ac:dyDescent="0.2">
      <c r="A1190" s="1">
        <v>2013</v>
      </c>
      <c r="B1190" s="2" t="s">
        <v>542</v>
      </c>
      <c r="C1190" s="37">
        <v>33</v>
      </c>
      <c r="D1190" s="37">
        <v>5</v>
      </c>
      <c r="E1190" s="3">
        <f t="shared" si="81"/>
        <v>0.15151515151515152</v>
      </c>
      <c r="F1190" s="8" t="s">
        <v>384</v>
      </c>
      <c r="I1190" s="4"/>
      <c r="J1190" s="4"/>
    </row>
    <row r="1191" spans="1:19" ht="15" customHeight="1" x14ac:dyDescent="0.2">
      <c r="A1191" s="1">
        <v>2013</v>
      </c>
      <c r="B1191" s="7" t="s">
        <v>475</v>
      </c>
      <c r="C1191" s="37">
        <v>18</v>
      </c>
      <c r="D1191" s="37">
        <v>10</v>
      </c>
      <c r="E1191" s="3">
        <f t="shared" si="81"/>
        <v>0.55555555555555558</v>
      </c>
      <c r="F1191" s="8" t="s">
        <v>384</v>
      </c>
      <c r="I1191" s="4"/>
      <c r="J1191" s="4"/>
    </row>
    <row r="1192" spans="1:19" ht="15" customHeight="1" x14ac:dyDescent="0.2">
      <c r="A1192" s="1">
        <v>2013</v>
      </c>
      <c r="B1192" s="7" t="s">
        <v>546</v>
      </c>
      <c r="C1192" s="37">
        <v>31</v>
      </c>
      <c r="D1192" s="37">
        <v>9</v>
      </c>
      <c r="E1192" s="3">
        <f t="shared" si="81"/>
        <v>0.29032258064516131</v>
      </c>
      <c r="F1192" s="8" t="s">
        <v>384</v>
      </c>
      <c r="I1192" s="4"/>
      <c r="J1192" s="4"/>
    </row>
    <row r="1193" spans="1:19" ht="15" customHeight="1" x14ac:dyDescent="0.2">
      <c r="A1193" s="1">
        <v>2013</v>
      </c>
      <c r="B1193" s="7" t="s">
        <v>615</v>
      </c>
      <c r="C1193" s="37">
        <v>71</v>
      </c>
      <c r="D1193" s="37">
        <v>33</v>
      </c>
      <c r="E1193" s="3">
        <f t="shared" si="81"/>
        <v>0.46478873239436619</v>
      </c>
      <c r="F1193" s="8" t="s">
        <v>384</v>
      </c>
      <c r="I1193" s="4"/>
      <c r="J1193" s="4"/>
    </row>
    <row r="1194" spans="1:19" ht="15" customHeight="1" x14ac:dyDescent="0.2">
      <c r="A1194" s="1">
        <v>2013</v>
      </c>
      <c r="B1194" s="2" t="s">
        <v>480</v>
      </c>
      <c r="C1194" s="37">
        <v>44</v>
      </c>
      <c r="D1194" s="37">
        <v>13</v>
      </c>
      <c r="E1194" s="3">
        <f t="shared" si="81"/>
        <v>0.29545454545454547</v>
      </c>
      <c r="F1194" s="8" t="s">
        <v>384</v>
      </c>
      <c r="I1194" s="4"/>
      <c r="J1194" s="4"/>
      <c r="K1194" s="4"/>
      <c r="L1194" s="4"/>
      <c r="M1194" s="4"/>
      <c r="N1194" s="4"/>
      <c r="O1194" s="4"/>
      <c r="P1194" s="4"/>
      <c r="Q1194" s="4"/>
      <c r="R1194" s="4"/>
      <c r="S1194" s="4"/>
    </row>
    <row r="1195" spans="1:19" ht="15" customHeight="1" x14ac:dyDescent="0.2">
      <c r="A1195" s="1">
        <v>2013</v>
      </c>
      <c r="B1195" s="2" t="s">
        <v>85</v>
      </c>
      <c r="C1195" s="37">
        <v>60</v>
      </c>
      <c r="D1195" s="37">
        <v>19</v>
      </c>
      <c r="E1195" s="3">
        <f t="shared" si="81"/>
        <v>0.31666666666666665</v>
      </c>
      <c r="F1195" s="8" t="s">
        <v>384</v>
      </c>
      <c r="I1195" s="4"/>
      <c r="J1195" s="4"/>
      <c r="K1195" s="4"/>
      <c r="L1195" s="4"/>
      <c r="M1195" s="4"/>
      <c r="N1195" s="4"/>
      <c r="O1195" s="4"/>
      <c r="P1195" s="4"/>
      <c r="Q1195" s="4"/>
      <c r="R1195" s="4"/>
      <c r="S1195" s="4"/>
    </row>
    <row r="1196" spans="1:19" ht="15" customHeight="1" x14ac:dyDescent="0.2">
      <c r="A1196" s="1">
        <v>2013</v>
      </c>
      <c r="B1196" s="2" t="s">
        <v>538</v>
      </c>
      <c r="C1196" s="37">
        <v>131</v>
      </c>
      <c r="D1196" s="37">
        <v>22</v>
      </c>
      <c r="E1196" s="3">
        <f t="shared" si="81"/>
        <v>0.16793893129770993</v>
      </c>
      <c r="F1196" s="8" t="s">
        <v>384</v>
      </c>
      <c r="G1196" s="5">
        <v>79</v>
      </c>
      <c r="I1196" s="4"/>
      <c r="J1196" s="4"/>
      <c r="K1196" s="4"/>
      <c r="L1196" s="4"/>
      <c r="M1196" s="4"/>
      <c r="N1196" s="4"/>
      <c r="O1196" s="4"/>
      <c r="P1196" s="4"/>
      <c r="Q1196" s="4"/>
      <c r="R1196" s="4"/>
      <c r="S1196" s="4"/>
    </row>
    <row r="1197" spans="1:19" ht="15" customHeight="1" x14ac:dyDescent="0.2">
      <c r="A1197" s="1">
        <v>2013</v>
      </c>
      <c r="B1197" s="2" t="s">
        <v>61</v>
      </c>
      <c r="C1197" s="37">
        <v>11</v>
      </c>
      <c r="D1197" s="37">
        <v>2</v>
      </c>
      <c r="E1197" s="3">
        <f t="shared" si="81"/>
        <v>0.18181818181818182</v>
      </c>
      <c r="F1197" s="8" t="s">
        <v>384</v>
      </c>
      <c r="I1197" s="4"/>
      <c r="J1197" s="4"/>
      <c r="K1197" s="4"/>
      <c r="L1197" s="4"/>
      <c r="M1197" s="4"/>
      <c r="N1197" s="4"/>
      <c r="O1197" s="4"/>
      <c r="P1197" s="4"/>
      <c r="Q1197" s="4"/>
      <c r="R1197" s="4"/>
      <c r="S1197" s="4"/>
    </row>
    <row r="1198" spans="1:19" ht="15" customHeight="1" x14ac:dyDescent="0.2">
      <c r="A1198" s="1">
        <v>2013</v>
      </c>
      <c r="B1198" s="2" t="s">
        <v>540</v>
      </c>
      <c r="C1198" s="37">
        <v>2</v>
      </c>
      <c r="D1198" s="37">
        <v>2</v>
      </c>
      <c r="E1198" s="3">
        <f t="shared" si="81"/>
        <v>1</v>
      </c>
      <c r="F1198" s="8" t="s">
        <v>384</v>
      </c>
      <c r="I1198" s="4"/>
      <c r="J1198" s="4"/>
      <c r="K1198" s="4"/>
      <c r="L1198" s="4"/>
      <c r="M1198" s="4"/>
      <c r="N1198" s="4"/>
      <c r="O1198" s="4"/>
      <c r="P1198" s="4"/>
      <c r="Q1198" s="4"/>
      <c r="R1198" s="4"/>
      <c r="S1198" s="4"/>
    </row>
    <row r="1199" spans="1:19" ht="15" customHeight="1" x14ac:dyDescent="0.2">
      <c r="A1199" s="1">
        <v>2013</v>
      </c>
      <c r="B1199" s="2" t="s">
        <v>177</v>
      </c>
      <c r="C1199" s="37">
        <v>31</v>
      </c>
      <c r="D1199" s="37">
        <v>14</v>
      </c>
      <c r="E1199" s="3">
        <f t="shared" si="81"/>
        <v>0.45161290322580644</v>
      </c>
      <c r="F1199" s="8" t="s">
        <v>384</v>
      </c>
      <c r="I1199" s="4"/>
      <c r="J1199" s="4"/>
      <c r="K1199" s="4"/>
      <c r="L1199" s="4"/>
      <c r="M1199" s="4"/>
      <c r="N1199" s="4"/>
      <c r="O1199" s="4"/>
      <c r="P1199" s="4"/>
      <c r="Q1199" s="4"/>
      <c r="R1199" s="4"/>
      <c r="S1199" s="4"/>
    </row>
    <row r="1200" spans="1:19" ht="15" customHeight="1" x14ac:dyDescent="0.2">
      <c r="A1200" s="1">
        <v>2013</v>
      </c>
      <c r="B1200" s="2" t="s">
        <v>223</v>
      </c>
      <c r="C1200" s="37">
        <v>53</v>
      </c>
      <c r="D1200" s="37">
        <v>20</v>
      </c>
      <c r="E1200" s="3">
        <f t="shared" si="81"/>
        <v>0.37735849056603776</v>
      </c>
      <c r="F1200" s="8" t="s">
        <v>384</v>
      </c>
      <c r="I1200" s="4"/>
      <c r="J1200" s="4"/>
      <c r="K1200" s="4"/>
      <c r="L1200" s="4"/>
      <c r="M1200" s="4"/>
      <c r="N1200" s="4"/>
      <c r="O1200" s="4"/>
      <c r="P1200" s="4"/>
      <c r="Q1200" s="4"/>
      <c r="R1200" s="4"/>
      <c r="S1200" s="4"/>
    </row>
    <row r="1201" spans="1:19" s="4" customFormat="1" ht="15" customHeight="1" x14ac:dyDescent="0.2">
      <c r="A1201" s="1">
        <v>2013</v>
      </c>
      <c r="B1201" s="2" t="s">
        <v>544</v>
      </c>
      <c r="C1201" s="37">
        <v>49</v>
      </c>
      <c r="D1201" s="37">
        <v>19</v>
      </c>
      <c r="E1201" s="3">
        <f t="shared" si="81"/>
        <v>0.38775510204081631</v>
      </c>
      <c r="F1201" s="8" t="s">
        <v>384</v>
      </c>
      <c r="G1201" s="5"/>
      <c r="H1201" s="35"/>
    </row>
    <row r="1202" spans="1:19" ht="15" customHeight="1" x14ac:dyDescent="0.2">
      <c r="A1202" s="1">
        <v>2013</v>
      </c>
      <c r="B1202" s="2" t="s">
        <v>143</v>
      </c>
      <c r="C1202" s="37">
        <v>41</v>
      </c>
      <c r="D1202" s="37">
        <v>11</v>
      </c>
      <c r="E1202" s="3">
        <f t="shared" si="81"/>
        <v>0.26829268292682928</v>
      </c>
      <c r="F1202" s="8" t="s">
        <v>384</v>
      </c>
      <c r="I1202" s="4"/>
      <c r="J1202" s="4"/>
      <c r="K1202" s="4"/>
      <c r="L1202" s="4"/>
      <c r="M1202" s="4"/>
      <c r="N1202" s="4"/>
      <c r="O1202" s="4"/>
      <c r="P1202" s="4"/>
      <c r="Q1202" s="4"/>
      <c r="R1202" s="4"/>
      <c r="S1202" s="4"/>
    </row>
    <row r="1203" spans="1:19" ht="15" customHeight="1" x14ac:dyDescent="0.2">
      <c r="A1203" s="1">
        <v>2013</v>
      </c>
      <c r="B1203" s="2" t="s">
        <v>486</v>
      </c>
      <c r="C1203" s="37">
        <v>36</v>
      </c>
      <c r="D1203" s="37">
        <v>9</v>
      </c>
      <c r="E1203" s="3">
        <f t="shared" si="81"/>
        <v>0.25</v>
      </c>
      <c r="F1203" s="8" t="s">
        <v>384</v>
      </c>
      <c r="G1203" s="5">
        <v>520</v>
      </c>
      <c r="H1203" s="35" t="s">
        <v>487</v>
      </c>
      <c r="I1203" s="4"/>
      <c r="J1203" s="4"/>
      <c r="K1203" s="4"/>
      <c r="L1203" s="4"/>
      <c r="M1203" s="4"/>
      <c r="N1203" s="4"/>
      <c r="O1203" s="4"/>
      <c r="P1203" s="4"/>
      <c r="Q1203" s="4"/>
      <c r="R1203" s="4"/>
      <c r="S1203" s="4"/>
    </row>
    <row r="1204" spans="1:19" ht="15" customHeight="1" x14ac:dyDescent="0.2">
      <c r="A1204" s="1">
        <v>2013</v>
      </c>
      <c r="B1204" s="2" t="s">
        <v>543</v>
      </c>
      <c r="C1204" s="37">
        <v>119</v>
      </c>
      <c r="D1204" s="37">
        <v>45</v>
      </c>
      <c r="E1204" s="3">
        <f t="shared" si="81"/>
        <v>0.37815126050420167</v>
      </c>
      <c r="F1204" s="8" t="s">
        <v>384</v>
      </c>
      <c r="I1204" s="4"/>
      <c r="J1204" s="4"/>
      <c r="K1204" s="4"/>
      <c r="L1204" s="4"/>
      <c r="M1204" s="4"/>
      <c r="N1204" s="4"/>
      <c r="O1204" s="4"/>
      <c r="P1204" s="4"/>
      <c r="Q1204" s="4"/>
      <c r="R1204" s="4"/>
      <c r="S1204" s="4"/>
    </row>
    <row r="1205" spans="1:19" ht="15" customHeight="1" x14ac:dyDescent="0.2">
      <c r="A1205" s="1">
        <v>2013</v>
      </c>
      <c r="B1205" s="2" t="s">
        <v>497</v>
      </c>
      <c r="C1205" s="37">
        <v>40</v>
      </c>
      <c r="D1205" s="37">
        <v>32</v>
      </c>
      <c r="E1205" s="3">
        <f t="shared" si="81"/>
        <v>0.8</v>
      </c>
      <c r="F1205" s="8" t="s">
        <v>384</v>
      </c>
      <c r="G1205" s="5">
        <v>162</v>
      </c>
      <c r="I1205" s="4"/>
      <c r="J1205" s="4"/>
      <c r="K1205" s="4"/>
      <c r="L1205" s="4"/>
      <c r="M1205" s="4"/>
      <c r="N1205" s="4"/>
      <c r="O1205" s="4"/>
      <c r="P1205" s="4"/>
      <c r="Q1205" s="4"/>
      <c r="R1205" s="4"/>
      <c r="S1205" s="4"/>
    </row>
    <row r="1206" spans="1:19" ht="15" customHeight="1" x14ac:dyDescent="0.2">
      <c r="A1206" s="1">
        <v>2013</v>
      </c>
      <c r="B1206" s="2" t="s">
        <v>91</v>
      </c>
      <c r="C1206" s="37">
        <v>56</v>
      </c>
      <c r="D1206" s="37">
        <v>6</v>
      </c>
      <c r="E1206" s="3">
        <f t="shared" si="81"/>
        <v>0.10714285714285714</v>
      </c>
      <c r="F1206" s="8" t="s">
        <v>384</v>
      </c>
      <c r="I1206" s="4"/>
      <c r="J1206" s="4"/>
      <c r="K1206" s="4"/>
      <c r="L1206" s="4"/>
      <c r="M1206" s="4"/>
      <c r="N1206" s="4"/>
      <c r="O1206" s="4"/>
      <c r="P1206" s="4"/>
      <c r="Q1206" s="4"/>
      <c r="R1206" s="4"/>
      <c r="S1206" s="4"/>
    </row>
    <row r="1207" spans="1:19" ht="15" customHeight="1" x14ac:dyDescent="0.2">
      <c r="A1207" s="1">
        <v>2013</v>
      </c>
      <c r="B1207" s="2" t="s">
        <v>253</v>
      </c>
      <c r="C1207" s="37">
        <v>70</v>
      </c>
      <c r="D1207" s="37">
        <v>15</v>
      </c>
      <c r="E1207" s="3">
        <f t="shared" si="81"/>
        <v>0.21428571428571427</v>
      </c>
      <c r="F1207" s="8" t="s">
        <v>384</v>
      </c>
      <c r="I1207" s="4"/>
      <c r="J1207" s="4"/>
      <c r="K1207" s="4"/>
      <c r="L1207" s="4"/>
      <c r="M1207" s="4"/>
      <c r="N1207" s="4"/>
      <c r="O1207" s="4"/>
      <c r="P1207" s="4"/>
      <c r="Q1207" s="4"/>
      <c r="R1207" s="4"/>
      <c r="S1207" s="4"/>
    </row>
    <row r="1208" spans="1:19" ht="15" customHeight="1" x14ac:dyDescent="0.2">
      <c r="A1208" s="1">
        <v>2013</v>
      </c>
      <c r="B1208" s="2" t="s">
        <v>539</v>
      </c>
      <c r="C1208" s="37">
        <v>4</v>
      </c>
      <c r="D1208" s="37">
        <v>1</v>
      </c>
      <c r="E1208" s="3">
        <f t="shared" si="81"/>
        <v>0.25</v>
      </c>
      <c r="F1208" s="8" t="s">
        <v>384</v>
      </c>
      <c r="I1208" s="4"/>
      <c r="J1208" s="4"/>
      <c r="K1208" s="4"/>
      <c r="L1208" s="4"/>
      <c r="M1208" s="4"/>
      <c r="N1208" s="4"/>
      <c r="O1208" s="4"/>
      <c r="P1208" s="4"/>
      <c r="Q1208" s="4"/>
      <c r="R1208" s="4"/>
      <c r="S1208" s="4"/>
    </row>
    <row r="1209" spans="1:19" ht="15" customHeight="1" x14ac:dyDescent="0.2">
      <c r="A1209" s="1">
        <v>2013</v>
      </c>
      <c r="B1209" s="2" t="s">
        <v>214</v>
      </c>
      <c r="C1209" s="37">
        <v>208</v>
      </c>
      <c r="D1209" s="37">
        <v>56</v>
      </c>
      <c r="E1209" s="3">
        <f t="shared" si="81"/>
        <v>0.26923076923076922</v>
      </c>
      <c r="F1209" s="8" t="s">
        <v>384</v>
      </c>
      <c r="H1209" s="35" t="s">
        <v>498</v>
      </c>
      <c r="I1209" s="4"/>
      <c r="J1209" s="4"/>
      <c r="K1209" s="4"/>
      <c r="L1209" s="4"/>
      <c r="M1209" s="4"/>
      <c r="N1209" s="4"/>
      <c r="O1209" s="4"/>
      <c r="P1209" s="4"/>
      <c r="Q1209" s="4"/>
      <c r="R1209" s="4"/>
      <c r="S1209" s="4"/>
    </row>
    <row r="1210" spans="1:19" s="4" customFormat="1" ht="15" customHeight="1" x14ac:dyDescent="0.2">
      <c r="A1210" s="1">
        <v>2013</v>
      </c>
      <c r="B1210" s="4" t="s">
        <v>472</v>
      </c>
      <c r="C1210" s="37">
        <v>52</v>
      </c>
      <c r="D1210" s="37">
        <v>16</v>
      </c>
      <c r="E1210" s="3">
        <f t="shared" si="81"/>
        <v>0.30769230769230771</v>
      </c>
      <c r="F1210" s="8" t="s">
        <v>384</v>
      </c>
      <c r="G1210" s="5">
        <v>500</v>
      </c>
      <c r="H1210" s="35" t="s">
        <v>476</v>
      </c>
    </row>
    <row r="1211" spans="1:19" s="4" customFormat="1" ht="15" customHeight="1" x14ac:dyDescent="0.2">
      <c r="A1211" s="1">
        <v>2013</v>
      </c>
      <c r="B1211" s="8" t="s">
        <v>514</v>
      </c>
      <c r="C1211" s="37">
        <v>47</v>
      </c>
      <c r="D1211" s="37">
        <v>11</v>
      </c>
      <c r="E1211" s="3">
        <f t="shared" si="81"/>
        <v>0.23404255319148937</v>
      </c>
      <c r="F1211" s="8" t="s">
        <v>250</v>
      </c>
      <c r="G1211" s="5"/>
      <c r="H1211" s="35" t="s">
        <v>715</v>
      </c>
    </row>
    <row r="1212" spans="1:19" s="4" customFormat="1" ht="15" customHeight="1" x14ac:dyDescent="0.2">
      <c r="A1212" s="1">
        <v>2013</v>
      </c>
      <c r="B1212" s="8" t="s">
        <v>554</v>
      </c>
      <c r="C1212" s="37">
        <v>174</v>
      </c>
      <c r="D1212" s="37">
        <v>73</v>
      </c>
      <c r="E1212" s="18" t="s">
        <v>309</v>
      </c>
      <c r="F1212" s="8" t="s">
        <v>250</v>
      </c>
      <c r="G1212" s="5"/>
      <c r="H1212" s="35" t="s">
        <v>565</v>
      </c>
    </row>
    <row r="1213" spans="1:19" s="4" customFormat="1" ht="15" customHeight="1" x14ac:dyDescent="0.2">
      <c r="A1213" s="1">
        <v>2013</v>
      </c>
      <c r="B1213" s="8" t="s">
        <v>564</v>
      </c>
      <c r="C1213" s="37">
        <v>83</v>
      </c>
      <c r="D1213" s="37">
        <v>22</v>
      </c>
      <c r="E1213" s="3">
        <f>IF(ISNUMBER(D1213),D1213/C1213,"")</f>
        <v>0.26506024096385544</v>
      </c>
      <c r="F1213" s="8" t="s">
        <v>250</v>
      </c>
      <c r="G1213" s="5"/>
      <c r="H1213" s="35"/>
    </row>
    <row r="1214" spans="1:19" s="4" customFormat="1" ht="15" customHeight="1" x14ac:dyDescent="0.2">
      <c r="A1214" s="1">
        <v>2013</v>
      </c>
      <c r="B1214" s="8" t="s">
        <v>515</v>
      </c>
      <c r="C1214" s="37">
        <v>34</v>
      </c>
      <c r="D1214" s="37">
        <v>14</v>
      </c>
      <c r="E1214" s="3">
        <f>IF(ISNUMBER(D1214),D1214/C1214,"")</f>
        <v>0.41176470588235292</v>
      </c>
      <c r="F1214" s="8" t="s">
        <v>250</v>
      </c>
      <c r="G1214" s="5"/>
      <c r="H1214" s="35"/>
    </row>
    <row r="1215" spans="1:19" s="4" customFormat="1" ht="15" customHeight="1" x14ac:dyDescent="0.2">
      <c r="A1215" s="1">
        <v>2013</v>
      </c>
      <c r="B1215" s="4" t="s">
        <v>714</v>
      </c>
      <c r="C1215" s="37">
        <v>187</v>
      </c>
      <c r="D1215" s="37">
        <v>25</v>
      </c>
      <c r="E1215" s="3">
        <f>IF(ISNUMBER(D1215),D1215/C1215,"")</f>
        <v>0.13368983957219252</v>
      </c>
      <c r="F1215" s="8" t="s">
        <v>250</v>
      </c>
      <c r="G1215" s="5"/>
      <c r="H1215" s="35"/>
    </row>
    <row r="1216" spans="1:19" s="4" customFormat="1" ht="15" customHeight="1" x14ac:dyDescent="0.2">
      <c r="A1216" s="1">
        <v>2013</v>
      </c>
      <c r="B1216" s="8" t="s">
        <v>561</v>
      </c>
      <c r="C1216" s="37">
        <v>306</v>
      </c>
      <c r="D1216" s="37">
        <v>294</v>
      </c>
      <c r="E1216" s="3" t="s">
        <v>309</v>
      </c>
      <c r="F1216" s="8" t="s">
        <v>250</v>
      </c>
      <c r="G1216" s="5"/>
      <c r="H1216" s="35" t="s">
        <v>566</v>
      </c>
    </row>
    <row r="1217" spans="1:8" s="4" customFormat="1" ht="15" customHeight="1" x14ac:dyDescent="0.2">
      <c r="A1217" s="1">
        <v>2013</v>
      </c>
      <c r="B1217" s="8" t="s">
        <v>567</v>
      </c>
      <c r="C1217" s="37">
        <v>261</v>
      </c>
      <c r="D1217" s="37">
        <v>35</v>
      </c>
      <c r="E1217" s="3">
        <f>IF(ISNUMBER(D1217),D1217/C1217,"")</f>
        <v>0.13409961685823754</v>
      </c>
      <c r="F1217" s="8" t="s">
        <v>250</v>
      </c>
      <c r="G1217" s="5"/>
      <c r="H1217" s="35"/>
    </row>
    <row r="1218" spans="1:8" s="4" customFormat="1" ht="15" customHeight="1" x14ac:dyDescent="0.2">
      <c r="A1218" s="1">
        <v>2013</v>
      </c>
      <c r="B1218" s="4" t="s">
        <v>709</v>
      </c>
      <c r="C1218" s="37">
        <v>92</v>
      </c>
      <c r="D1218" s="37">
        <v>13</v>
      </c>
      <c r="E1218" s="3">
        <f>IF(ISNUMBER(D1218),D1218/C1218,"")</f>
        <v>0.14130434782608695</v>
      </c>
      <c r="F1218" s="8" t="s">
        <v>250</v>
      </c>
      <c r="G1218" s="5"/>
      <c r="H1218" s="35"/>
    </row>
    <row r="1219" spans="1:8" s="4" customFormat="1" ht="15" customHeight="1" x14ac:dyDescent="0.2">
      <c r="A1219" s="1">
        <v>2013</v>
      </c>
      <c r="B1219" s="7" t="s">
        <v>31</v>
      </c>
      <c r="C1219" s="39" t="s">
        <v>309</v>
      </c>
      <c r="D1219" s="39" t="s">
        <v>309</v>
      </c>
      <c r="E1219" s="3" t="s">
        <v>309</v>
      </c>
      <c r="F1219" s="8" t="s">
        <v>250</v>
      </c>
      <c r="G1219" s="5"/>
      <c r="H1219" s="35" t="s">
        <v>533</v>
      </c>
    </row>
    <row r="1220" spans="1:8" s="4" customFormat="1" ht="15" customHeight="1" x14ac:dyDescent="0.2">
      <c r="A1220" s="1">
        <v>2013</v>
      </c>
      <c r="B1220" s="7" t="s">
        <v>95</v>
      </c>
      <c r="C1220" s="37">
        <v>148</v>
      </c>
      <c r="D1220" s="37">
        <v>27</v>
      </c>
      <c r="E1220" s="3">
        <f t="shared" ref="E1220:E1250" si="82">IF(ISNUMBER(D1220),D1220/C1220,"")</f>
        <v>0.18243243243243243</v>
      </c>
      <c r="F1220" s="4" t="s">
        <v>297</v>
      </c>
      <c r="G1220" s="5">
        <v>158</v>
      </c>
      <c r="H1220" s="35" t="s">
        <v>492</v>
      </c>
    </row>
    <row r="1221" spans="1:8" s="4" customFormat="1" ht="15" customHeight="1" x14ac:dyDescent="0.2">
      <c r="A1221" s="1">
        <v>2013</v>
      </c>
      <c r="B1221" s="8" t="s">
        <v>273</v>
      </c>
      <c r="C1221" s="37">
        <v>99</v>
      </c>
      <c r="D1221" s="37">
        <v>10</v>
      </c>
      <c r="E1221" s="3">
        <f t="shared" si="82"/>
        <v>0.10101010101010101</v>
      </c>
      <c r="F1221" s="4" t="s">
        <v>297</v>
      </c>
      <c r="G1221" s="5">
        <v>98</v>
      </c>
      <c r="H1221" s="35" t="s">
        <v>519</v>
      </c>
    </row>
    <row r="1222" spans="1:8" s="4" customFormat="1" ht="15" customHeight="1" x14ac:dyDescent="0.2">
      <c r="A1222" s="1">
        <v>2013</v>
      </c>
      <c r="B1222" s="2" t="s">
        <v>20</v>
      </c>
      <c r="C1222" s="37">
        <v>92</v>
      </c>
      <c r="D1222" s="37">
        <v>24</v>
      </c>
      <c r="E1222" s="3">
        <f t="shared" si="82"/>
        <v>0.2608695652173913</v>
      </c>
      <c r="F1222" s="4" t="s">
        <v>297</v>
      </c>
      <c r="G1222" s="5">
        <v>155</v>
      </c>
      <c r="H1222" s="35" t="s">
        <v>493</v>
      </c>
    </row>
    <row r="1223" spans="1:8" s="4" customFormat="1" ht="15" customHeight="1" x14ac:dyDescent="0.2">
      <c r="A1223" s="1">
        <v>2013</v>
      </c>
      <c r="B1223" s="2" t="s">
        <v>485</v>
      </c>
      <c r="C1223" s="37">
        <v>30</v>
      </c>
      <c r="D1223" s="37">
        <v>15</v>
      </c>
      <c r="E1223" s="3">
        <f t="shared" si="82"/>
        <v>0.5</v>
      </c>
      <c r="F1223" s="4" t="s">
        <v>297</v>
      </c>
      <c r="G1223" s="5">
        <v>1080</v>
      </c>
      <c r="H1223" s="35" t="s">
        <v>518</v>
      </c>
    </row>
    <row r="1224" spans="1:8" s="4" customFormat="1" ht="15" customHeight="1" x14ac:dyDescent="0.2">
      <c r="A1224" s="1">
        <v>2013</v>
      </c>
      <c r="B1224" s="7" t="s">
        <v>316</v>
      </c>
      <c r="C1224" s="37">
        <v>23</v>
      </c>
      <c r="D1224" s="37">
        <v>12</v>
      </c>
      <c r="E1224" s="3">
        <f t="shared" si="82"/>
        <v>0.52173913043478259</v>
      </c>
      <c r="F1224" s="4" t="s">
        <v>297</v>
      </c>
      <c r="G1224" s="5">
        <v>212</v>
      </c>
      <c r="H1224" s="35" t="s">
        <v>77</v>
      </c>
    </row>
    <row r="1225" spans="1:8" s="4" customFormat="1" ht="15" customHeight="1" x14ac:dyDescent="0.2">
      <c r="A1225" s="1">
        <v>2013</v>
      </c>
      <c r="B1225" s="7" t="s">
        <v>149</v>
      </c>
      <c r="C1225" s="37">
        <v>102</v>
      </c>
      <c r="D1225" s="37">
        <v>30</v>
      </c>
      <c r="E1225" s="3">
        <f t="shared" si="82"/>
        <v>0.29411764705882354</v>
      </c>
      <c r="F1225" s="4" t="s">
        <v>297</v>
      </c>
      <c r="G1225" s="5">
        <v>112</v>
      </c>
      <c r="H1225" s="35" t="s">
        <v>607</v>
      </c>
    </row>
    <row r="1226" spans="1:8" s="4" customFormat="1" ht="15" customHeight="1" x14ac:dyDescent="0.2">
      <c r="A1226" s="1">
        <v>2013</v>
      </c>
      <c r="B1226" s="7" t="s">
        <v>304</v>
      </c>
      <c r="C1226" s="37">
        <v>135</v>
      </c>
      <c r="D1226" s="37">
        <v>27</v>
      </c>
      <c r="E1226" s="3">
        <f t="shared" si="82"/>
        <v>0.2</v>
      </c>
      <c r="F1226" s="4" t="s">
        <v>297</v>
      </c>
      <c r="G1226" s="5">
        <v>138</v>
      </c>
      <c r="H1226" s="35" t="s">
        <v>77</v>
      </c>
    </row>
    <row r="1227" spans="1:8" s="4" customFormat="1" ht="15" customHeight="1" x14ac:dyDescent="0.2">
      <c r="A1227" s="1">
        <v>2013</v>
      </c>
      <c r="B1227" s="7" t="s">
        <v>437</v>
      </c>
      <c r="C1227" s="37">
        <v>20</v>
      </c>
      <c r="D1227" s="37">
        <v>2</v>
      </c>
      <c r="E1227" s="3">
        <f t="shared" si="82"/>
        <v>0.1</v>
      </c>
      <c r="F1227" s="4" t="s">
        <v>297</v>
      </c>
      <c r="G1227" s="5">
        <v>95</v>
      </c>
      <c r="H1227" s="35"/>
    </row>
    <row r="1228" spans="1:8" s="4" customFormat="1" ht="15" customHeight="1" x14ac:dyDescent="0.2">
      <c r="A1228" s="1">
        <v>2013</v>
      </c>
      <c r="B1228" s="7" t="s">
        <v>72</v>
      </c>
      <c r="C1228" s="37">
        <v>32</v>
      </c>
      <c r="D1228" s="37">
        <v>11</v>
      </c>
      <c r="E1228" s="3">
        <f t="shared" si="82"/>
        <v>0.34375</v>
      </c>
      <c r="F1228" s="4" t="s">
        <v>297</v>
      </c>
      <c r="G1228" s="5">
        <v>252</v>
      </c>
      <c r="H1228" s="35" t="s">
        <v>516</v>
      </c>
    </row>
    <row r="1229" spans="1:8" s="4" customFormat="1" ht="15" customHeight="1" x14ac:dyDescent="0.2">
      <c r="A1229" s="1">
        <v>2013</v>
      </c>
      <c r="B1229" s="2" t="s">
        <v>130</v>
      </c>
      <c r="C1229" s="37">
        <v>90</v>
      </c>
      <c r="D1229" s="37">
        <v>13</v>
      </c>
      <c r="E1229" s="3">
        <f t="shared" si="82"/>
        <v>0.14444444444444443</v>
      </c>
      <c r="F1229" s="4" t="s">
        <v>297</v>
      </c>
      <c r="G1229" s="5">
        <v>124</v>
      </c>
      <c r="H1229" s="77" t="s">
        <v>504</v>
      </c>
    </row>
    <row r="1230" spans="1:8" s="4" customFormat="1" ht="15" customHeight="1" x14ac:dyDescent="0.2">
      <c r="A1230" s="1">
        <v>2013</v>
      </c>
      <c r="B1230" s="7" t="s">
        <v>419</v>
      </c>
      <c r="C1230" s="37">
        <v>154</v>
      </c>
      <c r="D1230" s="37">
        <v>22</v>
      </c>
      <c r="E1230" s="3">
        <f t="shared" si="82"/>
        <v>0.14285714285714285</v>
      </c>
      <c r="F1230" s="4" t="s">
        <v>297</v>
      </c>
      <c r="G1230" s="5">
        <v>105</v>
      </c>
      <c r="H1230" s="35"/>
    </row>
    <row r="1231" spans="1:8" s="4" customFormat="1" ht="15" customHeight="1" x14ac:dyDescent="0.2">
      <c r="A1231" s="1">
        <v>2013</v>
      </c>
      <c r="B1231" s="8" t="s">
        <v>306</v>
      </c>
      <c r="C1231" s="37">
        <v>49</v>
      </c>
      <c r="D1231" s="37">
        <v>20</v>
      </c>
      <c r="E1231" s="3">
        <f t="shared" si="82"/>
        <v>0.40816326530612246</v>
      </c>
      <c r="F1231" s="4" t="s">
        <v>297</v>
      </c>
      <c r="G1231" s="5">
        <v>94</v>
      </c>
      <c r="H1231" s="35" t="s">
        <v>503</v>
      </c>
    </row>
    <row r="1232" spans="1:8" s="4" customFormat="1" ht="15" customHeight="1" x14ac:dyDescent="0.2">
      <c r="A1232" s="1">
        <v>2013</v>
      </c>
      <c r="B1232" s="8" t="s">
        <v>327</v>
      </c>
      <c r="C1232" s="37">
        <v>113</v>
      </c>
      <c r="D1232" s="37">
        <v>23</v>
      </c>
      <c r="E1232" s="3">
        <f t="shared" si="82"/>
        <v>0.20353982300884957</v>
      </c>
      <c r="F1232" s="4" t="s">
        <v>297</v>
      </c>
      <c r="G1232" s="5">
        <v>125</v>
      </c>
      <c r="H1232" s="35" t="s">
        <v>502</v>
      </c>
    </row>
    <row r="1233" spans="1:19" s="4" customFormat="1" ht="15" customHeight="1" x14ac:dyDescent="0.2">
      <c r="A1233" s="1">
        <v>2013</v>
      </c>
      <c r="B1233" s="7" t="s">
        <v>380</v>
      </c>
      <c r="C1233" s="37">
        <v>131</v>
      </c>
      <c r="D1233" s="37">
        <v>32</v>
      </c>
      <c r="E1233" s="3">
        <f t="shared" si="82"/>
        <v>0.24427480916030533</v>
      </c>
      <c r="F1233" s="4" t="s">
        <v>297</v>
      </c>
      <c r="G1233" s="5">
        <v>114</v>
      </c>
      <c r="H1233" s="35" t="s">
        <v>694</v>
      </c>
    </row>
    <row r="1234" spans="1:19" s="4" customFormat="1" ht="15" customHeight="1" x14ac:dyDescent="0.2">
      <c r="A1234" s="1">
        <v>2013</v>
      </c>
      <c r="B1234" s="8" t="s">
        <v>484</v>
      </c>
      <c r="C1234" s="37">
        <v>113</v>
      </c>
      <c r="D1234" s="37">
        <v>12</v>
      </c>
      <c r="E1234" s="3">
        <f t="shared" si="82"/>
        <v>0.10619469026548672</v>
      </c>
      <c r="F1234" s="4" t="s">
        <v>297</v>
      </c>
      <c r="G1234" s="5">
        <v>280</v>
      </c>
      <c r="H1234" s="35" t="s">
        <v>494</v>
      </c>
    </row>
    <row r="1235" spans="1:19" s="4" customFormat="1" ht="15" customHeight="1" x14ac:dyDescent="0.2">
      <c r="A1235" s="1">
        <v>2013</v>
      </c>
      <c r="B1235" s="7" t="s">
        <v>193</v>
      </c>
      <c r="C1235" s="37">
        <v>40</v>
      </c>
      <c r="D1235" s="37">
        <v>13</v>
      </c>
      <c r="E1235" s="3">
        <f t="shared" si="82"/>
        <v>0.32500000000000001</v>
      </c>
      <c r="F1235" s="4" t="s">
        <v>297</v>
      </c>
      <c r="G1235" s="5">
        <v>135</v>
      </c>
      <c r="H1235" s="35" t="s">
        <v>528</v>
      </c>
    </row>
    <row r="1236" spans="1:19" s="4" customFormat="1" ht="15" customHeight="1" x14ac:dyDescent="0.2">
      <c r="A1236" s="1">
        <v>2012</v>
      </c>
      <c r="B1236" s="2" t="s">
        <v>49</v>
      </c>
      <c r="C1236" s="37">
        <v>291</v>
      </c>
      <c r="D1236" s="37">
        <v>90</v>
      </c>
      <c r="E1236" s="3">
        <f t="shared" si="82"/>
        <v>0.30927835051546393</v>
      </c>
      <c r="F1236" s="4" t="s">
        <v>299</v>
      </c>
      <c r="G1236" s="5">
        <v>97</v>
      </c>
      <c r="H1236" s="35"/>
      <c r="K1236" s="22"/>
      <c r="L1236" s="22"/>
      <c r="M1236" s="22"/>
      <c r="N1236" s="22"/>
      <c r="O1236" s="22"/>
      <c r="P1236" s="22"/>
      <c r="Q1236" s="22"/>
      <c r="R1236" s="22"/>
      <c r="S1236" s="22"/>
    </row>
    <row r="1237" spans="1:19" s="4" customFormat="1" ht="15" customHeight="1" x14ac:dyDescent="0.2">
      <c r="A1237" s="1">
        <v>2012</v>
      </c>
      <c r="B1237" s="7" t="s">
        <v>259</v>
      </c>
      <c r="C1237" s="37">
        <v>178</v>
      </c>
      <c r="D1237" s="37">
        <v>33</v>
      </c>
      <c r="E1237" s="3">
        <f t="shared" si="82"/>
        <v>0.1853932584269663</v>
      </c>
      <c r="F1237" s="4" t="s">
        <v>299</v>
      </c>
      <c r="G1237" s="5">
        <v>383</v>
      </c>
      <c r="H1237" s="35" t="s">
        <v>483</v>
      </c>
      <c r="K1237" s="22"/>
      <c r="L1237" s="22"/>
      <c r="M1237" s="22"/>
      <c r="N1237" s="22"/>
      <c r="O1237" s="22"/>
      <c r="P1237" s="22"/>
      <c r="Q1237" s="22"/>
      <c r="R1237" s="22"/>
      <c r="S1237" s="22"/>
    </row>
    <row r="1238" spans="1:19" s="4" customFormat="1" ht="15" customHeight="1" x14ac:dyDescent="0.2">
      <c r="A1238" s="1">
        <v>2012</v>
      </c>
      <c r="B1238" s="7" t="s">
        <v>12</v>
      </c>
      <c r="C1238" s="37">
        <v>181</v>
      </c>
      <c r="D1238" s="37">
        <v>28</v>
      </c>
      <c r="E1238" s="3">
        <f t="shared" si="82"/>
        <v>0.15469613259668508</v>
      </c>
      <c r="F1238" s="4" t="s">
        <v>299</v>
      </c>
      <c r="G1238" s="5">
        <v>137</v>
      </c>
      <c r="H1238" s="35"/>
      <c r="K1238" s="22"/>
      <c r="L1238" s="22"/>
      <c r="M1238" s="22"/>
      <c r="N1238" s="22"/>
      <c r="O1238" s="22"/>
      <c r="P1238" s="22"/>
      <c r="Q1238" s="22"/>
      <c r="R1238" s="22"/>
      <c r="S1238" s="22"/>
    </row>
    <row r="1239" spans="1:19" s="4" customFormat="1" ht="15" customHeight="1" x14ac:dyDescent="0.2">
      <c r="A1239" s="1">
        <v>2012</v>
      </c>
      <c r="B1239" s="2" t="s">
        <v>458</v>
      </c>
      <c r="C1239" s="37">
        <v>8</v>
      </c>
      <c r="D1239" s="37">
        <v>3</v>
      </c>
      <c r="E1239" s="3">
        <f t="shared" si="82"/>
        <v>0.375</v>
      </c>
      <c r="F1239" s="4" t="s">
        <v>299</v>
      </c>
      <c r="G1239" s="5"/>
      <c r="H1239" s="35"/>
      <c r="K1239" s="22"/>
      <c r="L1239" s="22"/>
      <c r="M1239" s="22"/>
      <c r="N1239" s="22"/>
      <c r="O1239" s="22"/>
      <c r="P1239" s="22"/>
      <c r="Q1239" s="22"/>
      <c r="R1239" s="22"/>
      <c r="S1239" s="22"/>
    </row>
    <row r="1240" spans="1:19" s="4" customFormat="1" ht="15" customHeight="1" x14ac:dyDescent="0.2">
      <c r="A1240" s="1">
        <v>2012</v>
      </c>
      <c r="B1240" s="7" t="s">
        <v>457</v>
      </c>
      <c r="C1240" s="37">
        <v>223</v>
      </c>
      <c r="D1240" s="37">
        <v>50</v>
      </c>
      <c r="E1240" s="3">
        <f t="shared" si="82"/>
        <v>0.22421524663677131</v>
      </c>
      <c r="F1240" s="4" t="s">
        <v>299</v>
      </c>
      <c r="G1240" s="5">
        <v>76</v>
      </c>
      <c r="H1240" s="35" t="s">
        <v>465</v>
      </c>
      <c r="K1240" s="22"/>
      <c r="L1240" s="22"/>
      <c r="M1240" s="22"/>
      <c r="N1240" s="22"/>
      <c r="O1240" s="22"/>
      <c r="P1240" s="22"/>
      <c r="Q1240" s="22"/>
      <c r="R1240" s="22"/>
      <c r="S1240" s="22"/>
    </row>
    <row r="1241" spans="1:19" s="4" customFormat="1" ht="15" customHeight="1" x14ac:dyDescent="0.2">
      <c r="A1241" s="1">
        <v>2012</v>
      </c>
      <c r="B1241" s="7" t="s">
        <v>456</v>
      </c>
      <c r="C1241" s="37">
        <v>63</v>
      </c>
      <c r="D1241" s="37">
        <v>0</v>
      </c>
      <c r="E1241" s="3">
        <f t="shared" si="82"/>
        <v>0</v>
      </c>
      <c r="F1241" s="4" t="s">
        <v>299</v>
      </c>
      <c r="G1241" s="5"/>
      <c r="H1241" s="35" t="s">
        <v>473</v>
      </c>
      <c r="K1241" s="22"/>
      <c r="L1241" s="22"/>
      <c r="M1241" s="22"/>
      <c r="N1241" s="22"/>
      <c r="O1241" s="22"/>
      <c r="P1241" s="22"/>
      <c r="Q1241" s="22"/>
      <c r="R1241" s="22"/>
      <c r="S1241" s="22"/>
    </row>
    <row r="1242" spans="1:19" s="4" customFormat="1" ht="15" customHeight="1" x14ac:dyDescent="0.2">
      <c r="A1242" s="1">
        <v>2012</v>
      </c>
      <c r="B1242" s="7" t="s">
        <v>478</v>
      </c>
      <c r="C1242" s="37">
        <v>34</v>
      </c>
      <c r="D1242" s="37">
        <v>10</v>
      </c>
      <c r="E1242" s="3">
        <f t="shared" si="82"/>
        <v>0.29411764705882354</v>
      </c>
      <c r="F1242" s="4" t="s">
        <v>299</v>
      </c>
      <c r="G1242" s="5"/>
      <c r="H1242" s="35"/>
      <c r="K1242" s="22"/>
      <c r="L1242" s="22"/>
      <c r="M1242" s="22"/>
      <c r="N1242" s="22"/>
      <c r="O1242" s="22"/>
      <c r="P1242" s="22"/>
      <c r="Q1242" s="22"/>
      <c r="R1242" s="22"/>
      <c r="S1242" s="22"/>
    </row>
    <row r="1243" spans="1:19" s="4" customFormat="1" ht="15" customHeight="1" x14ac:dyDescent="0.2">
      <c r="A1243" s="1">
        <v>2012</v>
      </c>
      <c r="B1243" s="2" t="s">
        <v>181</v>
      </c>
      <c r="C1243" s="37">
        <v>12</v>
      </c>
      <c r="D1243" s="37">
        <v>2</v>
      </c>
      <c r="E1243" s="3">
        <f t="shared" si="82"/>
        <v>0.16666666666666666</v>
      </c>
      <c r="F1243" s="4" t="s">
        <v>299</v>
      </c>
      <c r="G1243" s="5">
        <v>200</v>
      </c>
      <c r="H1243" s="35" t="s">
        <v>453</v>
      </c>
      <c r="K1243" s="22"/>
      <c r="L1243" s="22"/>
      <c r="M1243" s="22"/>
      <c r="N1243" s="22"/>
      <c r="O1243" s="22"/>
      <c r="P1243" s="22"/>
      <c r="Q1243" s="22"/>
      <c r="R1243" s="22"/>
      <c r="S1243" s="22"/>
    </row>
    <row r="1244" spans="1:19" s="4" customFormat="1" ht="15" customHeight="1" x14ac:dyDescent="0.2">
      <c r="A1244" s="1">
        <v>2012</v>
      </c>
      <c r="B1244" s="2" t="s">
        <v>404</v>
      </c>
      <c r="C1244" s="37">
        <v>46</v>
      </c>
      <c r="D1244" s="37">
        <v>12</v>
      </c>
      <c r="E1244" s="3">
        <f t="shared" si="82"/>
        <v>0.2608695652173913</v>
      </c>
      <c r="F1244" s="4" t="s">
        <v>299</v>
      </c>
      <c r="G1244" s="5">
        <v>152</v>
      </c>
      <c r="H1244" s="35"/>
      <c r="K1244" s="22"/>
      <c r="L1244" s="22"/>
      <c r="M1244" s="22"/>
      <c r="N1244" s="22"/>
      <c r="O1244" s="22"/>
      <c r="P1244" s="22"/>
      <c r="Q1244" s="22"/>
      <c r="R1244" s="22"/>
      <c r="S1244" s="22"/>
    </row>
    <row r="1245" spans="1:19" s="4" customFormat="1" ht="15" customHeight="1" x14ac:dyDescent="0.2">
      <c r="A1245" s="1">
        <v>2012</v>
      </c>
      <c r="B1245" s="2" t="s">
        <v>488</v>
      </c>
      <c r="C1245" s="37">
        <v>112</v>
      </c>
      <c r="D1245" s="37">
        <v>35</v>
      </c>
      <c r="E1245" s="3">
        <f t="shared" si="82"/>
        <v>0.3125</v>
      </c>
      <c r="F1245" s="4" t="s">
        <v>299</v>
      </c>
      <c r="G1245" s="5"/>
      <c r="H1245" s="35"/>
      <c r="K1245" s="22"/>
      <c r="L1245" s="22"/>
      <c r="M1245" s="22"/>
      <c r="N1245" s="22"/>
      <c r="O1245" s="22"/>
      <c r="P1245" s="22"/>
      <c r="Q1245" s="22"/>
      <c r="R1245" s="22"/>
      <c r="S1245" s="22"/>
    </row>
    <row r="1246" spans="1:19" s="4" customFormat="1" ht="15" customHeight="1" x14ac:dyDescent="0.2">
      <c r="A1246" s="1">
        <v>2012</v>
      </c>
      <c r="B1246" s="2" t="s">
        <v>489</v>
      </c>
      <c r="C1246" s="37">
        <v>137</v>
      </c>
      <c r="D1246" s="37">
        <v>38</v>
      </c>
      <c r="E1246" s="3">
        <f t="shared" si="82"/>
        <v>0.27737226277372262</v>
      </c>
      <c r="F1246" s="4" t="s">
        <v>299</v>
      </c>
      <c r="G1246" s="5"/>
      <c r="H1246" s="35"/>
      <c r="K1246" s="22"/>
      <c r="L1246" s="22"/>
      <c r="M1246" s="22"/>
      <c r="N1246" s="22"/>
      <c r="O1246" s="22"/>
      <c r="P1246" s="22"/>
      <c r="Q1246" s="22"/>
      <c r="R1246" s="22"/>
      <c r="S1246" s="22"/>
    </row>
    <row r="1247" spans="1:19" s="4" customFormat="1" ht="15" customHeight="1" x14ac:dyDescent="0.2">
      <c r="A1247" s="1">
        <v>2012</v>
      </c>
      <c r="B1247" s="7" t="s">
        <v>218</v>
      </c>
      <c r="C1247" s="37">
        <v>38</v>
      </c>
      <c r="D1247" s="37">
        <v>9</v>
      </c>
      <c r="E1247" s="3">
        <f t="shared" si="82"/>
        <v>0.23684210526315788</v>
      </c>
      <c r="F1247" s="4" t="s">
        <v>299</v>
      </c>
      <c r="G1247" s="5">
        <v>580</v>
      </c>
      <c r="H1247" s="35" t="s">
        <v>496</v>
      </c>
      <c r="K1247" s="22"/>
      <c r="L1247" s="22"/>
      <c r="M1247" s="22"/>
      <c r="N1247" s="22"/>
      <c r="O1247" s="22"/>
      <c r="P1247" s="22"/>
      <c r="Q1247" s="22"/>
      <c r="R1247" s="22"/>
      <c r="S1247" s="22"/>
    </row>
    <row r="1248" spans="1:19" s="4" customFormat="1" ht="15" customHeight="1" x14ac:dyDescent="0.2">
      <c r="A1248" s="1">
        <v>2012</v>
      </c>
      <c r="B1248" s="7" t="s">
        <v>442</v>
      </c>
      <c r="C1248" s="37">
        <v>158</v>
      </c>
      <c r="D1248" s="37">
        <v>45</v>
      </c>
      <c r="E1248" s="3">
        <f t="shared" si="82"/>
        <v>0.2848101265822785</v>
      </c>
      <c r="F1248" s="4" t="s">
        <v>299</v>
      </c>
      <c r="G1248" s="5">
        <v>30</v>
      </c>
      <c r="H1248" s="35" t="s">
        <v>482</v>
      </c>
      <c r="K1248" s="22"/>
      <c r="L1248" s="22"/>
      <c r="M1248" s="22"/>
      <c r="N1248" s="22"/>
      <c r="O1248" s="22"/>
      <c r="P1248" s="22"/>
      <c r="Q1248" s="22"/>
      <c r="R1248" s="22"/>
      <c r="S1248" s="22"/>
    </row>
    <row r="1249" spans="1:19" s="4" customFormat="1" ht="15" customHeight="1" x14ac:dyDescent="0.2">
      <c r="A1249" s="1">
        <v>2012</v>
      </c>
      <c r="B1249" s="7" t="s">
        <v>464</v>
      </c>
      <c r="C1249" s="37">
        <v>53</v>
      </c>
      <c r="D1249" s="37">
        <v>10</v>
      </c>
      <c r="E1249" s="3">
        <f t="shared" si="82"/>
        <v>0.18867924528301888</v>
      </c>
      <c r="F1249" s="4" t="s">
        <v>299</v>
      </c>
      <c r="G1249" s="5">
        <v>150</v>
      </c>
      <c r="H1249" s="35" t="s">
        <v>517</v>
      </c>
      <c r="K1249" s="22"/>
      <c r="L1249" s="22"/>
      <c r="M1249" s="22"/>
      <c r="N1249" s="22"/>
      <c r="O1249" s="22"/>
      <c r="P1249" s="22"/>
      <c r="Q1249" s="22"/>
      <c r="R1249" s="22"/>
      <c r="S1249" s="22"/>
    </row>
    <row r="1250" spans="1:19" s="4" customFormat="1" ht="15" customHeight="1" x14ac:dyDescent="0.2">
      <c r="A1250" s="1">
        <v>2012</v>
      </c>
      <c r="B1250" s="7" t="s">
        <v>325</v>
      </c>
      <c r="C1250" s="37">
        <v>33</v>
      </c>
      <c r="D1250" s="37">
        <v>6</v>
      </c>
      <c r="E1250" s="3">
        <f t="shared" si="82"/>
        <v>0.18181818181818182</v>
      </c>
      <c r="F1250" s="8" t="s">
        <v>384</v>
      </c>
      <c r="G1250" s="5"/>
      <c r="H1250" s="35"/>
      <c r="K1250" s="22"/>
      <c r="L1250" s="22"/>
      <c r="M1250" s="22"/>
      <c r="N1250" s="22"/>
      <c r="O1250" s="22"/>
      <c r="P1250" s="22"/>
      <c r="Q1250" s="22"/>
      <c r="R1250" s="22"/>
      <c r="S1250" s="22"/>
    </row>
    <row r="1251" spans="1:19" ht="15" customHeight="1" x14ac:dyDescent="0.2">
      <c r="A1251" s="1">
        <v>2012</v>
      </c>
      <c r="B1251" s="7" t="s">
        <v>307</v>
      </c>
      <c r="C1251" s="37">
        <v>85</v>
      </c>
      <c r="D1251" s="37">
        <v>18</v>
      </c>
      <c r="E1251" s="3">
        <f t="shared" ref="E1251:E1282" si="83">IF(ISNUMBER(D1251),D1251/C1251,"")</f>
        <v>0.21176470588235294</v>
      </c>
      <c r="F1251" s="8" t="s">
        <v>384</v>
      </c>
      <c r="I1251" s="4"/>
      <c r="J1251" s="4"/>
      <c r="K1251" s="4"/>
      <c r="L1251" s="4"/>
      <c r="M1251" s="4"/>
      <c r="N1251" s="4"/>
      <c r="O1251" s="4"/>
      <c r="P1251" s="4"/>
      <c r="Q1251" s="4"/>
      <c r="R1251" s="4"/>
      <c r="S1251" s="4"/>
    </row>
    <row r="1252" spans="1:19" ht="15" customHeight="1" x14ac:dyDescent="0.2">
      <c r="A1252" s="1">
        <v>2012</v>
      </c>
      <c r="B1252" s="2" t="s">
        <v>446</v>
      </c>
      <c r="C1252" s="37">
        <v>34</v>
      </c>
      <c r="D1252" s="37">
        <v>25</v>
      </c>
      <c r="E1252" s="3">
        <f t="shared" si="83"/>
        <v>0.73529411764705888</v>
      </c>
      <c r="F1252" s="8" t="s">
        <v>384</v>
      </c>
      <c r="I1252" s="4"/>
      <c r="J1252" s="4"/>
      <c r="K1252" s="4"/>
      <c r="L1252" s="4"/>
      <c r="M1252" s="4"/>
      <c r="N1252" s="4"/>
      <c r="O1252" s="4"/>
      <c r="P1252" s="4"/>
      <c r="Q1252" s="4"/>
      <c r="R1252" s="4"/>
      <c r="S1252" s="4"/>
    </row>
    <row r="1253" spans="1:19" ht="15" customHeight="1" x14ac:dyDescent="0.2">
      <c r="A1253" s="1">
        <v>2012</v>
      </c>
      <c r="B1253" s="7" t="s">
        <v>467</v>
      </c>
      <c r="C1253" s="37">
        <v>94</v>
      </c>
      <c r="D1253" s="37">
        <v>26</v>
      </c>
      <c r="E1253" s="3">
        <f t="shared" si="83"/>
        <v>0.27659574468085107</v>
      </c>
      <c r="F1253" s="8" t="s">
        <v>384</v>
      </c>
      <c r="I1253" s="4"/>
      <c r="J1253" s="4"/>
      <c r="K1253" s="4"/>
      <c r="L1253" s="4"/>
      <c r="M1253" s="4"/>
      <c r="N1253" s="4"/>
      <c r="O1253" s="4"/>
      <c r="P1253" s="4"/>
      <c r="Q1253" s="4"/>
      <c r="R1253" s="4"/>
      <c r="S1253" s="4"/>
    </row>
    <row r="1254" spans="1:19" ht="15" customHeight="1" x14ac:dyDescent="0.2">
      <c r="A1254" s="1">
        <v>2012</v>
      </c>
      <c r="B1254" s="2" t="s">
        <v>202</v>
      </c>
      <c r="C1254" s="37">
        <v>51</v>
      </c>
      <c r="D1254" s="37">
        <v>10</v>
      </c>
      <c r="E1254" s="3">
        <f t="shared" si="83"/>
        <v>0.19607843137254902</v>
      </c>
      <c r="F1254" s="8" t="s">
        <v>384</v>
      </c>
      <c r="G1254" s="5">
        <v>120</v>
      </c>
      <c r="I1254" s="4"/>
      <c r="J1254" s="4"/>
      <c r="K1254" s="4"/>
      <c r="L1254" s="4"/>
      <c r="M1254" s="4"/>
      <c r="N1254" s="4"/>
      <c r="O1254" s="4"/>
      <c r="P1254" s="4"/>
      <c r="Q1254" s="4"/>
      <c r="R1254" s="4"/>
      <c r="S1254" s="4"/>
    </row>
    <row r="1255" spans="1:19" ht="15" customHeight="1" x14ac:dyDescent="0.2">
      <c r="A1255" s="1">
        <v>2012</v>
      </c>
      <c r="B1255" s="2" t="s">
        <v>468</v>
      </c>
      <c r="C1255" s="37">
        <v>63</v>
      </c>
      <c r="D1255" s="37">
        <v>14</v>
      </c>
      <c r="E1255" s="3">
        <f t="shared" si="83"/>
        <v>0.22222222222222221</v>
      </c>
      <c r="F1255" s="8" t="s">
        <v>384</v>
      </c>
      <c r="I1255" s="4"/>
      <c r="J1255" s="4"/>
      <c r="K1255" s="4"/>
      <c r="L1255" s="4"/>
      <c r="M1255" s="4"/>
      <c r="N1255" s="4"/>
      <c r="O1255" s="4"/>
      <c r="P1255" s="4"/>
      <c r="Q1255" s="4"/>
      <c r="R1255" s="4"/>
      <c r="S1255" s="4"/>
    </row>
    <row r="1256" spans="1:19" ht="15" customHeight="1" x14ac:dyDescent="0.2">
      <c r="A1256" s="1">
        <v>2012</v>
      </c>
      <c r="B1256" s="2" t="s">
        <v>87</v>
      </c>
      <c r="C1256" s="37">
        <v>14</v>
      </c>
      <c r="D1256" s="37">
        <v>8</v>
      </c>
      <c r="E1256" s="3">
        <f t="shared" si="83"/>
        <v>0.5714285714285714</v>
      </c>
      <c r="F1256" s="8" t="s">
        <v>384</v>
      </c>
      <c r="I1256" s="4"/>
      <c r="J1256" s="4"/>
    </row>
    <row r="1257" spans="1:19" ht="15" customHeight="1" x14ac:dyDescent="0.2">
      <c r="A1257" s="1">
        <v>2012</v>
      </c>
      <c r="B1257" s="2" t="s">
        <v>479</v>
      </c>
      <c r="C1257" s="37">
        <v>66</v>
      </c>
      <c r="D1257" s="37">
        <v>11</v>
      </c>
      <c r="E1257" s="3">
        <f t="shared" si="83"/>
        <v>0.16666666666666666</v>
      </c>
      <c r="F1257" s="8" t="s">
        <v>384</v>
      </c>
      <c r="I1257" s="4"/>
      <c r="J1257" s="4"/>
    </row>
    <row r="1258" spans="1:19" ht="15" customHeight="1" x14ac:dyDescent="0.2">
      <c r="A1258" s="1">
        <v>2012</v>
      </c>
      <c r="B1258" s="7" t="s">
        <v>431</v>
      </c>
      <c r="C1258" s="37">
        <v>10</v>
      </c>
      <c r="D1258" s="37">
        <v>7</v>
      </c>
      <c r="E1258" s="3">
        <f t="shared" si="83"/>
        <v>0.7</v>
      </c>
      <c r="F1258" s="8" t="s">
        <v>384</v>
      </c>
      <c r="I1258" s="4"/>
      <c r="J1258" s="4" t="s">
        <v>330</v>
      </c>
    </row>
    <row r="1259" spans="1:19" ht="15" customHeight="1" x14ac:dyDescent="0.2">
      <c r="A1259" s="1">
        <v>2012</v>
      </c>
      <c r="B1259" s="7" t="s">
        <v>477</v>
      </c>
      <c r="C1259" s="37">
        <v>23</v>
      </c>
      <c r="D1259" s="37">
        <v>4</v>
      </c>
      <c r="E1259" s="3">
        <f t="shared" si="83"/>
        <v>0.17391304347826086</v>
      </c>
      <c r="F1259" s="8" t="s">
        <v>384</v>
      </c>
      <c r="I1259" s="4"/>
      <c r="J1259" s="4"/>
    </row>
    <row r="1260" spans="1:19" ht="15" customHeight="1" x14ac:dyDescent="0.2">
      <c r="A1260" s="1">
        <v>2012</v>
      </c>
      <c r="B1260" s="7" t="s">
        <v>283</v>
      </c>
      <c r="C1260" s="37">
        <v>145</v>
      </c>
      <c r="D1260" s="37">
        <v>19</v>
      </c>
      <c r="E1260" s="3">
        <f t="shared" si="83"/>
        <v>0.1310344827586207</v>
      </c>
      <c r="F1260" s="8" t="s">
        <v>384</v>
      </c>
      <c r="H1260" s="21" t="s">
        <v>481</v>
      </c>
      <c r="I1260" s="4"/>
      <c r="J1260" s="4"/>
    </row>
    <row r="1261" spans="1:19" ht="15" customHeight="1" x14ac:dyDescent="0.2">
      <c r="A1261" s="1">
        <v>2012</v>
      </c>
      <c r="B1261" s="7" t="s">
        <v>616</v>
      </c>
      <c r="C1261" s="37">
        <v>24</v>
      </c>
      <c r="D1261" s="37">
        <v>16</v>
      </c>
      <c r="E1261" s="3">
        <f t="shared" si="83"/>
        <v>0.66666666666666663</v>
      </c>
      <c r="F1261" s="8" t="s">
        <v>384</v>
      </c>
      <c r="H1261" s="21"/>
      <c r="I1261" s="4"/>
      <c r="J1261" s="4"/>
    </row>
    <row r="1262" spans="1:19" ht="15" customHeight="1" x14ac:dyDescent="0.2">
      <c r="A1262" s="1">
        <v>2012</v>
      </c>
      <c r="B1262" s="7" t="s">
        <v>617</v>
      </c>
      <c r="C1262" s="37">
        <v>16</v>
      </c>
      <c r="D1262" s="37">
        <v>10</v>
      </c>
      <c r="E1262" s="3">
        <f t="shared" si="83"/>
        <v>0.625</v>
      </c>
      <c r="F1262" s="8" t="s">
        <v>384</v>
      </c>
      <c r="H1262" s="77" t="s">
        <v>759</v>
      </c>
      <c r="I1262" s="4"/>
      <c r="J1262" s="4"/>
    </row>
    <row r="1263" spans="1:19" ht="15" customHeight="1" x14ac:dyDescent="0.2">
      <c r="A1263" s="1">
        <v>2012</v>
      </c>
      <c r="B1263" s="2" t="s">
        <v>444</v>
      </c>
      <c r="C1263" s="37">
        <v>81</v>
      </c>
      <c r="D1263" s="37">
        <v>27</v>
      </c>
      <c r="E1263" s="3">
        <f t="shared" si="83"/>
        <v>0.33333333333333331</v>
      </c>
      <c r="F1263" s="8" t="s">
        <v>384</v>
      </c>
      <c r="I1263" s="4"/>
      <c r="J1263" s="4"/>
    </row>
    <row r="1264" spans="1:19" ht="15" customHeight="1" x14ac:dyDescent="0.2">
      <c r="A1264" s="1">
        <v>2012</v>
      </c>
      <c r="B1264" s="2" t="s">
        <v>324</v>
      </c>
      <c r="C1264" s="37">
        <v>161</v>
      </c>
      <c r="D1264" s="37">
        <v>36</v>
      </c>
      <c r="E1264" s="3">
        <f t="shared" si="83"/>
        <v>0.2236024844720497</v>
      </c>
      <c r="F1264" s="8" t="s">
        <v>384</v>
      </c>
      <c r="I1264" s="4"/>
      <c r="J1264" s="4"/>
    </row>
    <row r="1265" spans="1:19" ht="15" customHeight="1" x14ac:dyDescent="0.2">
      <c r="A1265" s="1">
        <v>2012</v>
      </c>
      <c r="B1265" s="2" t="s">
        <v>61</v>
      </c>
      <c r="C1265" s="37">
        <v>72</v>
      </c>
      <c r="D1265" s="37">
        <v>17</v>
      </c>
      <c r="E1265" s="3">
        <f t="shared" si="83"/>
        <v>0.2361111111111111</v>
      </c>
      <c r="F1265" s="8" t="s">
        <v>384</v>
      </c>
      <c r="I1265" s="4"/>
      <c r="J1265" s="4"/>
    </row>
    <row r="1266" spans="1:19" ht="15" customHeight="1" x14ac:dyDescent="0.2">
      <c r="A1266" s="1">
        <v>2012</v>
      </c>
      <c r="B1266" s="8" t="s">
        <v>143</v>
      </c>
      <c r="C1266" s="37">
        <v>43</v>
      </c>
      <c r="D1266" s="37">
        <v>13</v>
      </c>
      <c r="E1266" s="3">
        <f t="shared" si="83"/>
        <v>0.30232558139534882</v>
      </c>
      <c r="F1266" s="8" t="s">
        <v>384</v>
      </c>
      <c r="I1266" s="4"/>
      <c r="J1266" s="4"/>
    </row>
    <row r="1267" spans="1:19" ht="15" customHeight="1" x14ac:dyDescent="0.2">
      <c r="A1267" s="1">
        <v>2012</v>
      </c>
      <c r="B1267" s="2" t="s">
        <v>445</v>
      </c>
      <c r="C1267" s="37">
        <v>129</v>
      </c>
      <c r="D1267" s="37">
        <v>57</v>
      </c>
      <c r="E1267" s="3">
        <f t="shared" si="83"/>
        <v>0.44186046511627908</v>
      </c>
      <c r="F1267" s="8" t="s">
        <v>384</v>
      </c>
      <c r="G1267" s="5">
        <v>132</v>
      </c>
      <c r="I1267" s="4"/>
      <c r="J1267" s="4"/>
    </row>
    <row r="1268" spans="1:19" ht="15" customHeight="1" x14ac:dyDescent="0.2">
      <c r="A1268" s="1">
        <v>2012</v>
      </c>
      <c r="B1268" s="2" t="s">
        <v>469</v>
      </c>
      <c r="C1268" s="37">
        <v>41</v>
      </c>
      <c r="D1268" s="37">
        <v>12</v>
      </c>
      <c r="E1268" s="3">
        <f t="shared" si="83"/>
        <v>0.29268292682926828</v>
      </c>
      <c r="F1268" s="8" t="s">
        <v>384</v>
      </c>
      <c r="I1268" s="4"/>
      <c r="J1268" s="4"/>
    </row>
    <row r="1269" spans="1:19" ht="15" customHeight="1" x14ac:dyDescent="0.2">
      <c r="A1269" s="1">
        <v>2012</v>
      </c>
      <c r="B1269" s="2" t="s">
        <v>443</v>
      </c>
      <c r="C1269" s="37">
        <v>45</v>
      </c>
      <c r="D1269" s="37">
        <v>20</v>
      </c>
      <c r="E1269" s="3">
        <f t="shared" si="83"/>
        <v>0.44444444444444442</v>
      </c>
      <c r="F1269" s="8" t="s">
        <v>384</v>
      </c>
      <c r="I1269" s="4"/>
      <c r="J1269" s="4"/>
    </row>
    <row r="1270" spans="1:19" ht="15" customHeight="1" x14ac:dyDescent="0.2">
      <c r="A1270" s="1">
        <v>2012</v>
      </c>
      <c r="B1270" s="8" t="s">
        <v>219</v>
      </c>
      <c r="C1270" s="37">
        <v>89</v>
      </c>
      <c r="D1270" s="37">
        <v>12</v>
      </c>
      <c r="E1270" s="3">
        <f t="shared" si="83"/>
        <v>0.1348314606741573</v>
      </c>
      <c r="F1270" s="8" t="s">
        <v>384</v>
      </c>
      <c r="G1270" s="5">
        <v>170</v>
      </c>
      <c r="H1270" s="35" t="s">
        <v>760</v>
      </c>
      <c r="I1270" s="4"/>
      <c r="J1270" s="4"/>
    </row>
    <row r="1271" spans="1:19" ht="15" customHeight="1" x14ac:dyDescent="0.2">
      <c r="A1271" s="1">
        <v>2012</v>
      </c>
      <c r="B1271" s="8" t="s">
        <v>508</v>
      </c>
      <c r="C1271" s="37">
        <v>58</v>
      </c>
      <c r="D1271" s="37">
        <v>10</v>
      </c>
      <c r="E1271" s="3">
        <f t="shared" si="83"/>
        <v>0.17241379310344829</v>
      </c>
      <c r="F1271" s="8" t="s">
        <v>250</v>
      </c>
      <c r="H1271" s="35" t="s">
        <v>510</v>
      </c>
      <c r="I1271" s="4"/>
      <c r="J1271" s="4"/>
    </row>
    <row r="1272" spans="1:19" ht="15" customHeight="1" x14ac:dyDescent="0.2">
      <c r="A1272" s="1">
        <v>2012</v>
      </c>
      <c r="B1272" s="8" t="s">
        <v>507</v>
      </c>
      <c r="C1272" s="37">
        <v>10</v>
      </c>
      <c r="D1272" s="37">
        <v>2</v>
      </c>
      <c r="E1272" s="3">
        <f t="shared" si="83"/>
        <v>0.2</v>
      </c>
      <c r="F1272" s="8" t="s">
        <v>250</v>
      </c>
      <c r="H1272" s="35" t="s">
        <v>511</v>
      </c>
      <c r="I1272" s="4"/>
      <c r="J1272" s="4"/>
    </row>
    <row r="1273" spans="1:19" ht="15" customHeight="1" x14ac:dyDescent="0.2">
      <c r="A1273" s="1">
        <v>2012</v>
      </c>
      <c r="B1273" s="8" t="s">
        <v>506</v>
      </c>
      <c r="C1273" s="37">
        <v>55</v>
      </c>
      <c r="D1273" s="37">
        <v>12</v>
      </c>
      <c r="E1273" s="3">
        <f t="shared" si="83"/>
        <v>0.21818181818181817</v>
      </c>
      <c r="F1273" s="8" t="s">
        <v>250</v>
      </c>
      <c r="H1273" s="35" t="s">
        <v>512</v>
      </c>
      <c r="I1273" s="4"/>
      <c r="J1273" s="4"/>
    </row>
    <row r="1274" spans="1:19" ht="15" customHeight="1" x14ac:dyDescent="0.2">
      <c r="A1274" s="1">
        <v>2012</v>
      </c>
      <c r="B1274" s="8" t="s">
        <v>509</v>
      </c>
      <c r="C1274" s="37">
        <v>134</v>
      </c>
      <c r="D1274" s="37">
        <v>16</v>
      </c>
      <c r="E1274" s="3">
        <f t="shared" si="83"/>
        <v>0.11940298507462686</v>
      </c>
      <c r="F1274" s="8" t="s">
        <v>250</v>
      </c>
      <c r="H1274" s="35" t="s">
        <v>513</v>
      </c>
      <c r="I1274" s="4"/>
      <c r="J1274" s="4"/>
    </row>
    <row r="1275" spans="1:19" ht="15" customHeight="1" x14ac:dyDescent="0.2">
      <c r="A1275" s="1">
        <v>2012</v>
      </c>
      <c r="B1275" s="7" t="s">
        <v>159</v>
      </c>
      <c r="C1275" s="37">
        <v>29</v>
      </c>
      <c r="D1275" s="37">
        <v>10</v>
      </c>
      <c r="E1275" s="3">
        <f t="shared" si="83"/>
        <v>0.34482758620689657</v>
      </c>
      <c r="F1275" s="8" t="s">
        <v>250</v>
      </c>
      <c r="H1275" s="35" t="s">
        <v>505</v>
      </c>
      <c r="I1275" s="4"/>
      <c r="J1275" s="4"/>
    </row>
    <row r="1276" spans="1:19" ht="15" customHeight="1" x14ac:dyDescent="0.2">
      <c r="A1276" s="1">
        <v>2012</v>
      </c>
      <c r="B1276" s="7" t="s">
        <v>31</v>
      </c>
      <c r="C1276" s="37">
        <v>232</v>
      </c>
      <c r="D1276" s="37">
        <v>43</v>
      </c>
      <c r="E1276" s="3">
        <f t="shared" si="83"/>
        <v>0.18534482758620691</v>
      </c>
      <c r="F1276" s="8" t="s">
        <v>250</v>
      </c>
      <c r="H1276" s="35" t="s">
        <v>505</v>
      </c>
      <c r="I1276" s="4"/>
      <c r="J1276" s="4"/>
    </row>
    <row r="1277" spans="1:19" ht="15" customHeight="1" x14ac:dyDescent="0.2">
      <c r="A1277" s="1">
        <v>2012</v>
      </c>
      <c r="B1277" s="4" t="s">
        <v>273</v>
      </c>
      <c r="C1277" s="37">
        <v>112</v>
      </c>
      <c r="D1277" s="37">
        <v>23</v>
      </c>
      <c r="E1277" s="3">
        <f t="shared" si="83"/>
        <v>0.20535714285714285</v>
      </c>
      <c r="F1277" s="4" t="s">
        <v>297</v>
      </c>
      <c r="G1277" s="5">
        <v>95</v>
      </c>
      <c r="H1277" s="35" t="s">
        <v>452</v>
      </c>
      <c r="I1277" s="4"/>
      <c r="J1277" s="4"/>
    </row>
    <row r="1278" spans="1:19" ht="15" customHeight="1" x14ac:dyDescent="0.2">
      <c r="A1278" s="1">
        <v>2012</v>
      </c>
      <c r="B1278" s="2" t="s">
        <v>20</v>
      </c>
      <c r="C1278" s="38">
        <v>85</v>
      </c>
      <c r="D1278" s="38">
        <v>29</v>
      </c>
      <c r="E1278" s="3">
        <f t="shared" si="83"/>
        <v>0.3411764705882353</v>
      </c>
      <c r="F1278" s="4" t="s">
        <v>58</v>
      </c>
      <c r="G1278" s="4">
        <v>150</v>
      </c>
      <c r="H1278" s="45"/>
      <c r="I1278" s="4"/>
      <c r="J1278" s="4"/>
      <c r="K1278" s="4"/>
      <c r="L1278" s="4"/>
      <c r="M1278" s="4"/>
      <c r="N1278" s="4"/>
      <c r="O1278" s="4"/>
      <c r="P1278" s="4"/>
      <c r="Q1278" s="4"/>
      <c r="R1278" s="4"/>
      <c r="S1278" s="4"/>
    </row>
    <row r="1279" spans="1:19" ht="15" customHeight="1" x14ac:dyDescent="0.2">
      <c r="A1279" s="1">
        <v>2012</v>
      </c>
      <c r="B1279" s="8" t="s">
        <v>454</v>
      </c>
      <c r="C1279" s="38">
        <v>25</v>
      </c>
      <c r="D1279" s="38">
        <v>3</v>
      </c>
      <c r="E1279" s="3">
        <f t="shared" si="83"/>
        <v>0.12</v>
      </c>
      <c r="F1279" s="4" t="s">
        <v>297</v>
      </c>
      <c r="G1279" s="4">
        <v>100</v>
      </c>
      <c r="H1279" s="45"/>
      <c r="I1279" s="4"/>
      <c r="J1279" s="4"/>
    </row>
    <row r="1280" spans="1:19" ht="15" customHeight="1" x14ac:dyDescent="0.2">
      <c r="A1280" s="1">
        <v>2012</v>
      </c>
      <c r="B1280" s="7" t="s">
        <v>316</v>
      </c>
      <c r="C1280" s="37">
        <v>24</v>
      </c>
      <c r="D1280" s="38">
        <v>8</v>
      </c>
      <c r="E1280" s="3">
        <f t="shared" si="83"/>
        <v>0.33333333333333331</v>
      </c>
      <c r="F1280" s="4" t="s">
        <v>297</v>
      </c>
      <c r="G1280" s="19">
        <v>230</v>
      </c>
      <c r="H1280" s="80" t="s">
        <v>441</v>
      </c>
      <c r="I1280" s="4"/>
      <c r="J1280" s="4"/>
    </row>
    <row r="1281" spans="1:19" ht="15" customHeight="1" x14ac:dyDescent="0.2">
      <c r="A1281" s="1">
        <v>2012</v>
      </c>
      <c r="B1281" s="8" t="s">
        <v>471</v>
      </c>
      <c r="C1281" s="37">
        <v>18</v>
      </c>
      <c r="D1281" s="38">
        <v>5</v>
      </c>
      <c r="E1281" s="3">
        <f t="shared" si="83"/>
        <v>0.27777777777777779</v>
      </c>
      <c r="F1281" s="4" t="s">
        <v>297</v>
      </c>
      <c r="G1281" s="19">
        <v>98</v>
      </c>
      <c r="H1281" s="80"/>
      <c r="I1281" s="4"/>
      <c r="J1281" s="4"/>
    </row>
    <row r="1282" spans="1:19" ht="15" customHeight="1" x14ac:dyDescent="0.2">
      <c r="A1282" s="1">
        <v>2012</v>
      </c>
      <c r="B1282" s="7" t="s">
        <v>171</v>
      </c>
      <c r="C1282" s="37">
        <v>102</v>
      </c>
      <c r="D1282" s="38">
        <v>13</v>
      </c>
      <c r="E1282" s="3">
        <f t="shared" si="83"/>
        <v>0.12745098039215685</v>
      </c>
      <c r="F1282" s="4" t="s">
        <v>297</v>
      </c>
      <c r="G1282" s="5">
        <v>100</v>
      </c>
      <c r="I1282" s="4"/>
      <c r="J1282" s="4"/>
    </row>
    <row r="1283" spans="1:19" ht="15" customHeight="1" x14ac:dyDescent="0.2">
      <c r="A1283" s="1">
        <v>2012</v>
      </c>
      <c r="B1283" s="7" t="s">
        <v>149</v>
      </c>
      <c r="C1283" s="37">
        <v>93</v>
      </c>
      <c r="D1283" s="38">
        <v>29</v>
      </c>
      <c r="E1283" s="3">
        <f t="shared" ref="E1283:E1305" si="84">IF(ISNUMBER(D1283),D1283/C1283,"")</f>
        <v>0.31182795698924731</v>
      </c>
      <c r="F1283" s="4" t="s">
        <v>297</v>
      </c>
      <c r="G1283" s="19">
        <v>101</v>
      </c>
      <c r="H1283" s="80"/>
      <c r="I1283" s="4"/>
      <c r="J1283" s="4"/>
    </row>
    <row r="1284" spans="1:19" ht="15" customHeight="1" x14ac:dyDescent="0.2">
      <c r="A1284" s="1">
        <v>2012</v>
      </c>
      <c r="B1284" s="7" t="s">
        <v>304</v>
      </c>
      <c r="C1284" s="37">
        <v>123</v>
      </c>
      <c r="D1284" s="38">
        <v>30</v>
      </c>
      <c r="E1284" s="3">
        <f t="shared" si="84"/>
        <v>0.24390243902439024</v>
      </c>
      <c r="F1284" s="4" t="s">
        <v>297</v>
      </c>
      <c r="G1284" s="19">
        <v>114</v>
      </c>
      <c r="H1284" s="80"/>
      <c r="I1284" s="4"/>
      <c r="J1284" s="4"/>
      <c r="K1284" s="4"/>
      <c r="L1284" s="4"/>
      <c r="M1284" s="4"/>
      <c r="N1284" s="4"/>
      <c r="O1284" s="4"/>
      <c r="P1284" s="4"/>
      <c r="Q1284" s="4"/>
      <c r="R1284" s="4"/>
      <c r="S1284" s="4"/>
    </row>
    <row r="1285" spans="1:19" ht="15" customHeight="1" x14ac:dyDescent="0.2">
      <c r="A1285" s="1">
        <v>2012</v>
      </c>
      <c r="B1285" s="7" t="s">
        <v>470</v>
      </c>
      <c r="C1285" s="37">
        <v>35</v>
      </c>
      <c r="D1285" s="38">
        <v>6</v>
      </c>
      <c r="E1285" s="3">
        <f t="shared" si="84"/>
        <v>0.17142857142857143</v>
      </c>
      <c r="F1285" s="4" t="s">
        <v>297</v>
      </c>
      <c r="G1285" s="19">
        <v>871</v>
      </c>
      <c r="H1285" s="80"/>
      <c r="I1285" s="4"/>
      <c r="J1285" s="4"/>
      <c r="K1285" s="4"/>
      <c r="L1285" s="4"/>
      <c r="M1285" s="4"/>
      <c r="N1285" s="4"/>
      <c r="O1285" s="4"/>
      <c r="P1285" s="4"/>
      <c r="Q1285" s="4"/>
      <c r="R1285" s="4"/>
      <c r="S1285" s="4"/>
    </row>
    <row r="1286" spans="1:19" ht="15" customHeight="1" x14ac:dyDescent="0.2">
      <c r="A1286" s="1">
        <v>2012</v>
      </c>
      <c r="B1286" s="7" t="s">
        <v>462</v>
      </c>
      <c r="C1286" s="37">
        <v>35</v>
      </c>
      <c r="D1286" s="38">
        <v>7</v>
      </c>
      <c r="E1286" s="3">
        <f t="shared" si="84"/>
        <v>0.2</v>
      </c>
      <c r="F1286" s="4" t="s">
        <v>297</v>
      </c>
      <c r="G1286" s="19">
        <v>107</v>
      </c>
      <c r="H1286" s="80" t="s">
        <v>463</v>
      </c>
      <c r="I1286" s="4"/>
      <c r="J1286" s="4"/>
      <c r="K1286" s="4"/>
      <c r="L1286" s="4"/>
      <c r="M1286" s="4"/>
      <c r="N1286" s="4"/>
      <c r="O1286" s="4"/>
      <c r="P1286" s="4"/>
      <c r="Q1286" s="4"/>
      <c r="R1286" s="4"/>
      <c r="S1286" s="4"/>
    </row>
    <row r="1287" spans="1:19" s="4" customFormat="1" ht="15" customHeight="1" x14ac:dyDescent="0.2">
      <c r="A1287" s="1">
        <v>2012</v>
      </c>
      <c r="B1287" s="7" t="s">
        <v>437</v>
      </c>
      <c r="C1287" s="38">
        <v>27</v>
      </c>
      <c r="D1287" s="38">
        <v>3</v>
      </c>
      <c r="E1287" s="3">
        <f t="shared" si="84"/>
        <v>0.1111111111111111</v>
      </c>
      <c r="F1287" s="4" t="s">
        <v>297</v>
      </c>
      <c r="G1287" s="5">
        <v>86</v>
      </c>
      <c r="H1287" s="45" t="s">
        <v>438</v>
      </c>
      <c r="K1287" s="22"/>
      <c r="L1287" s="22"/>
      <c r="M1287" s="22"/>
      <c r="N1287" s="22"/>
      <c r="O1287" s="22"/>
      <c r="P1287" s="22"/>
      <c r="Q1287" s="22"/>
      <c r="R1287" s="22"/>
      <c r="S1287" s="22"/>
    </row>
    <row r="1288" spans="1:19" s="4" customFormat="1" ht="15" customHeight="1" x14ac:dyDescent="0.2">
      <c r="A1288" s="1">
        <v>2012</v>
      </c>
      <c r="B1288" s="7" t="s">
        <v>72</v>
      </c>
      <c r="C1288" s="38">
        <v>26</v>
      </c>
      <c r="D1288" s="38">
        <v>12</v>
      </c>
      <c r="E1288" s="3">
        <f t="shared" si="84"/>
        <v>0.46153846153846156</v>
      </c>
      <c r="F1288" s="4" t="s">
        <v>297</v>
      </c>
      <c r="G1288" s="5">
        <v>546</v>
      </c>
      <c r="H1288" s="45"/>
      <c r="K1288" s="22"/>
      <c r="L1288" s="22"/>
      <c r="M1288" s="22"/>
      <c r="N1288" s="22"/>
      <c r="O1288" s="22"/>
      <c r="P1288" s="22"/>
      <c r="Q1288" s="22"/>
      <c r="R1288" s="22"/>
      <c r="S1288" s="22"/>
    </row>
    <row r="1289" spans="1:19" s="4" customFormat="1" ht="15" customHeight="1" x14ac:dyDescent="0.2">
      <c r="A1289" s="1">
        <v>2012</v>
      </c>
      <c r="B1289" s="2" t="s">
        <v>130</v>
      </c>
      <c r="C1289" s="37">
        <v>101</v>
      </c>
      <c r="D1289" s="37">
        <v>13</v>
      </c>
      <c r="E1289" s="3">
        <f t="shared" si="84"/>
        <v>0.12871287128712872</v>
      </c>
      <c r="F1289" s="4" t="s">
        <v>297</v>
      </c>
      <c r="G1289" s="5">
        <v>121</v>
      </c>
      <c r="H1289" s="35" t="s">
        <v>466</v>
      </c>
      <c r="K1289" s="22"/>
      <c r="L1289" s="22"/>
      <c r="M1289" s="22"/>
      <c r="N1289" s="22"/>
      <c r="O1289" s="22"/>
      <c r="P1289" s="22"/>
      <c r="Q1289" s="22"/>
      <c r="R1289" s="22"/>
      <c r="S1289" s="22"/>
    </row>
    <row r="1290" spans="1:19" s="4" customFormat="1" ht="15" customHeight="1" x14ac:dyDescent="0.2">
      <c r="A1290" s="1">
        <v>2012</v>
      </c>
      <c r="B1290" s="7" t="s">
        <v>419</v>
      </c>
      <c r="C1290" s="37">
        <v>143</v>
      </c>
      <c r="D1290" s="37">
        <v>32</v>
      </c>
      <c r="E1290" s="3">
        <f t="shared" si="84"/>
        <v>0.22377622377622378</v>
      </c>
      <c r="F1290" s="4" t="s">
        <v>297</v>
      </c>
      <c r="G1290" s="5">
        <v>105</v>
      </c>
      <c r="H1290" s="35"/>
      <c r="K1290" s="22"/>
      <c r="L1290" s="22"/>
      <c r="M1290" s="22"/>
      <c r="N1290" s="22"/>
      <c r="O1290" s="22"/>
      <c r="P1290" s="22"/>
      <c r="Q1290" s="22"/>
      <c r="R1290" s="22"/>
      <c r="S1290" s="22"/>
    </row>
    <row r="1291" spans="1:19" s="4" customFormat="1" ht="15" customHeight="1" x14ac:dyDescent="0.2">
      <c r="A1291" s="1">
        <v>2012</v>
      </c>
      <c r="B1291" s="8" t="s">
        <v>306</v>
      </c>
      <c r="C1291" s="37">
        <v>42</v>
      </c>
      <c r="D1291" s="37">
        <v>7</v>
      </c>
      <c r="E1291" s="3">
        <f t="shared" si="84"/>
        <v>0.16666666666666666</v>
      </c>
      <c r="F1291" s="4" t="s">
        <v>297</v>
      </c>
      <c r="G1291" s="5">
        <v>85</v>
      </c>
      <c r="H1291" s="35" t="s">
        <v>450</v>
      </c>
      <c r="K1291" s="22"/>
      <c r="L1291" s="22"/>
      <c r="M1291" s="22"/>
      <c r="N1291" s="22"/>
      <c r="O1291" s="22"/>
      <c r="P1291" s="22"/>
      <c r="Q1291" s="22"/>
      <c r="R1291" s="22"/>
      <c r="S1291" s="22"/>
    </row>
    <row r="1292" spans="1:19" s="4" customFormat="1" ht="15" customHeight="1" x14ac:dyDescent="0.2">
      <c r="A1292" s="1">
        <v>2012</v>
      </c>
      <c r="B1292" s="8" t="s">
        <v>416</v>
      </c>
      <c r="C1292" s="37">
        <v>90</v>
      </c>
      <c r="D1292" s="37">
        <v>12</v>
      </c>
      <c r="E1292" s="3">
        <f t="shared" si="84"/>
        <v>0.13333333333333333</v>
      </c>
      <c r="F1292" s="4" t="s">
        <v>297</v>
      </c>
      <c r="G1292" s="5">
        <v>112</v>
      </c>
      <c r="H1292" s="45" t="s">
        <v>451</v>
      </c>
      <c r="K1292" s="22"/>
      <c r="L1292" s="22"/>
      <c r="M1292" s="22"/>
      <c r="N1292" s="22"/>
      <c r="O1292" s="22"/>
      <c r="P1292" s="22"/>
      <c r="Q1292" s="22"/>
      <c r="R1292" s="22"/>
      <c r="S1292" s="22"/>
    </row>
    <row r="1293" spans="1:19" s="4" customFormat="1" ht="15" customHeight="1" x14ac:dyDescent="0.2">
      <c r="A1293" s="1">
        <v>2012</v>
      </c>
      <c r="B1293" s="7" t="s">
        <v>380</v>
      </c>
      <c r="C1293" s="37">
        <v>140</v>
      </c>
      <c r="D1293" s="37">
        <v>19</v>
      </c>
      <c r="E1293" s="3">
        <f t="shared" si="84"/>
        <v>0.1357142857142857</v>
      </c>
      <c r="F1293" s="4" t="s">
        <v>297</v>
      </c>
      <c r="G1293" s="5">
        <v>101</v>
      </c>
      <c r="H1293" s="45" t="s">
        <v>461</v>
      </c>
      <c r="K1293" s="22"/>
      <c r="L1293" s="22"/>
      <c r="M1293" s="22"/>
      <c r="N1293" s="22"/>
      <c r="O1293" s="22"/>
      <c r="P1293" s="22"/>
      <c r="Q1293" s="22"/>
      <c r="R1293" s="22"/>
      <c r="S1293" s="22"/>
    </row>
    <row r="1294" spans="1:19" s="4" customFormat="1" ht="15" customHeight="1" x14ac:dyDescent="0.2">
      <c r="A1294" s="1">
        <v>2012</v>
      </c>
      <c r="B1294" s="7" t="s">
        <v>193</v>
      </c>
      <c r="C1294" s="37">
        <v>41</v>
      </c>
      <c r="D1294" s="37">
        <v>13</v>
      </c>
      <c r="E1294" s="3">
        <f t="shared" si="84"/>
        <v>0.31707317073170732</v>
      </c>
      <c r="F1294" s="4" t="s">
        <v>297</v>
      </c>
      <c r="G1294" s="5">
        <v>91</v>
      </c>
      <c r="H1294" s="45"/>
      <c r="K1294" s="22"/>
      <c r="L1294" s="22"/>
      <c r="M1294" s="22"/>
      <c r="N1294" s="22"/>
      <c r="O1294" s="22"/>
      <c r="P1294" s="22"/>
      <c r="Q1294" s="22"/>
      <c r="R1294" s="22"/>
      <c r="S1294" s="22"/>
    </row>
    <row r="1295" spans="1:19" s="4" customFormat="1" ht="15" customHeight="1" x14ac:dyDescent="0.2">
      <c r="A1295" s="1">
        <v>2012</v>
      </c>
      <c r="B1295" s="2" t="s">
        <v>220</v>
      </c>
      <c r="C1295" s="37">
        <v>21</v>
      </c>
      <c r="D1295" s="37">
        <v>1</v>
      </c>
      <c r="E1295" s="3">
        <f t="shared" si="84"/>
        <v>4.7619047619047616E-2</v>
      </c>
      <c r="F1295" s="4" t="s">
        <v>297</v>
      </c>
      <c r="G1295" s="5">
        <v>150</v>
      </c>
      <c r="H1295" s="45" t="s">
        <v>491</v>
      </c>
      <c r="K1295" s="22"/>
      <c r="L1295" s="22"/>
      <c r="M1295" s="22"/>
      <c r="N1295" s="22"/>
      <c r="O1295" s="22"/>
      <c r="P1295" s="22"/>
      <c r="Q1295" s="22"/>
      <c r="R1295" s="22"/>
      <c r="S1295" s="22"/>
    </row>
    <row r="1296" spans="1:19" s="4" customFormat="1" ht="15" customHeight="1" x14ac:dyDescent="0.2">
      <c r="A1296" s="1">
        <v>2011</v>
      </c>
      <c r="B1296" s="2" t="s">
        <v>49</v>
      </c>
      <c r="C1296" s="38">
        <v>278</v>
      </c>
      <c r="D1296" s="38">
        <v>63</v>
      </c>
      <c r="E1296" s="3">
        <f t="shared" si="84"/>
        <v>0.22661870503597123</v>
      </c>
      <c r="F1296" s="4" t="s">
        <v>299</v>
      </c>
      <c r="G1296" s="5">
        <v>101</v>
      </c>
      <c r="H1296" s="45"/>
      <c r="K1296" s="22"/>
      <c r="L1296" s="22"/>
      <c r="M1296" s="22"/>
      <c r="N1296" s="22"/>
      <c r="O1296" s="22"/>
      <c r="P1296" s="22"/>
      <c r="Q1296" s="22"/>
      <c r="R1296" s="22"/>
      <c r="S1296" s="22"/>
    </row>
    <row r="1297" spans="1:19" s="4" customFormat="1" ht="15" customHeight="1" x14ac:dyDescent="0.2">
      <c r="A1297" s="1">
        <v>2011</v>
      </c>
      <c r="B1297" s="7" t="s">
        <v>217</v>
      </c>
      <c r="C1297" s="38">
        <v>163</v>
      </c>
      <c r="D1297" s="38">
        <v>31</v>
      </c>
      <c r="E1297" s="3">
        <f t="shared" si="84"/>
        <v>0.19018404907975461</v>
      </c>
      <c r="F1297" s="4" t="s">
        <v>299</v>
      </c>
      <c r="G1297" s="5"/>
      <c r="H1297" s="77"/>
      <c r="K1297" s="22"/>
      <c r="L1297" s="22"/>
      <c r="M1297" s="22"/>
      <c r="N1297" s="22"/>
      <c r="O1297" s="22"/>
      <c r="P1297" s="22"/>
      <c r="Q1297" s="22"/>
      <c r="R1297" s="22"/>
      <c r="S1297" s="22"/>
    </row>
    <row r="1298" spans="1:19" s="4" customFormat="1" ht="15" customHeight="1" x14ac:dyDescent="0.2">
      <c r="A1298" s="1">
        <v>2011</v>
      </c>
      <c r="B1298" s="7" t="s">
        <v>12</v>
      </c>
      <c r="C1298" s="38">
        <v>199</v>
      </c>
      <c r="D1298" s="38">
        <v>33</v>
      </c>
      <c r="E1298" s="3">
        <f t="shared" si="84"/>
        <v>0.16582914572864321</v>
      </c>
      <c r="F1298" s="4" t="s">
        <v>299</v>
      </c>
      <c r="G1298" s="5">
        <v>134</v>
      </c>
      <c r="H1298" s="81"/>
      <c r="K1298" s="22"/>
      <c r="L1298" s="22"/>
      <c r="M1298" s="22"/>
      <c r="N1298" s="22"/>
      <c r="O1298" s="22"/>
      <c r="P1298" s="22"/>
      <c r="Q1298" s="22"/>
      <c r="R1298" s="22"/>
      <c r="S1298" s="22"/>
    </row>
    <row r="1299" spans="1:19" s="4" customFormat="1" ht="15" customHeight="1" x14ac:dyDescent="0.2">
      <c r="A1299" s="16">
        <v>2011</v>
      </c>
      <c r="B1299" s="7" t="s">
        <v>160</v>
      </c>
      <c r="C1299" s="38">
        <v>224</v>
      </c>
      <c r="D1299" s="38">
        <v>67</v>
      </c>
      <c r="E1299" s="18">
        <f t="shared" si="84"/>
        <v>0.29910714285714285</v>
      </c>
      <c r="F1299" s="8" t="s">
        <v>299</v>
      </c>
      <c r="G1299" s="19">
        <v>80</v>
      </c>
      <c r="H1299" s="45" t="s">
        <v>178</v>
      </c>
    </row>
    <row r="1300" spans="1:19" s="4" customFormat="1" ht="15" customHeight="1" x14ac:dyDescent="0.2">
      <c r="A1300" s="1">
        <v>2011</v>
      </c>
      <c r="B1300" s="7" t="s">
        <v>329</v>
      </c>
      <c r="C1300" s="38">
        <v>61</v>
      </c>
      <c r="D1300" s="38">
        <v>21</v>
      </c>
      <c r="E1300" s="18">
        <f t="shared" si="84"/>
        <v>0.34426229508196721</v>
      </c>
      <c r="F1300" s="8" t="s">
        <v>299</v>
      </c>
      <c r="G1300" s="19">
        <v>59</v>
      </c>
      <c r="H1300" s="45" t="s">
        <v>415</v>
      </c>
      <c r="K1300" s="22"/>
      <c r="L1300" s="22"/>
      <c r="M1300" s="22"/>
      <c r="N1300" s="22"/>
      <c r="O1300" s="22"/>
      <c r="P1300" s="22"/>
      <c r="Q1300" s="22"/>
      <c r="R1300" s="22"/>
      <c r="S1300" s="22"/>
    </row>
    <row r="1301" spans="1:19" s="4" customFormat="1" ht="15" customHeight="1" x14ac:dyDescent="0.2">
      <c r="A1301" s="1">
        <v>2011</v>
      </c>
      <c r="B1301" s="2" t="s">
        <v>181</v>
      </c>
      <c r="C1301" s="38">
        <v>16</v>
      </c>
      <c r="D1301" s="38">
        <v>3</v>
      </c>
      <c r="E1301" s="3">
        <f t="shared" si="84"/>
        <v>0.1875</v>
      </c>
      <c r="F1301" s="4" t="s">
        <v>299</v>
      </c>
      <c r="G1301" s="5">
        <v>195</v>
      </c>
      <c r="H1301" s="81"/>
      <c r="K1301" s="22"/>
      <c r="L1301" s="22"/>
      <c r="M1301" s="22"/>
      <c r="N1301" s="22"/>
      <c r="O1301" s="22"/>
      <c r="P1301" s="22"/>
      <c r="Q1301" s="22"/>
      <c r="R1301" s="22"/>
      <c r="S1301" s="22"/>
    </row>
    <row r="1302" spans="1:19" s="4" customFormat="1" ht="15" customHeight="1" x14ac:dyDescent="0.2">
      <c r="A1302" s="1">
        <v>2011</v>
      </c>
      <c r="B1302" s="2" t="s">
        <v>404</v>
      </c>
      <c r="C1302" s="38">
        <v>36</v>
      </c>
      <c r="D1302" s="38">
        <v>3</v>
      </c>
      <c r="E1302" s="3">
        <f t="shared" si="84"/>
        <v>8.3333333333333329E-2</v>
      </c>
      <c r="F1302" s="4" t="s">
        <v>299</v>
      </c>
      <c r="G1302" s="5">
        <v>223</v>
      </c>
      <c r="H1302" s="81" t="s">
        <v>294</v>
      </c>
      <c r="K1302" s="22"/>
      <c r="L1302" s="22"/>
      <c r="M1302" s="22"/>
      <c r="N1302" s="22"/>
      <c r="O1302" s="22"/>
      <c r="P1302" s="22"/>
      <c r="Q1302" s="22"/>
      <c r="R1302" s="22"/>
      <c r="S1302" s="22"/>
    </row>
    <row r="1303" spans="1:19" s="4" customFormat="1" ht="15" customHeight="1" x14ac:dyDescent="0.2">
      <c r="A1303" s="1">
        <v>2011</v>
      </c>
      <c r="B1303" s="7" t="s">
        <v>218</v>
      </c>
      <c r="C1303" s="38">
        <v>48</v>
      </c>
      <c r="D1303" s="38">
        <v>10</v>
      </c>
      <c r="E1303" s="3">
        <f t="shared" si="84"/>
        <v>0.20833333333333334</v>
      </c>
      <c r="F1303" s="4" t="s">
        <v>299</v>
      </c>
      <c r="G1303" s="5"/>
      <c r="H1303" s="45" t="s">
        <v>459</v>
      </c>
      <c r="K1303" s="22"/>
      <c r="L1303" s="22"/>
      <c r="M1303" s="22"/>
      <c r="N1303" s="22"/>
      <c r="O1303" s="22"/>
      <c r="P1303" s="22"/>
      <c r="Q1303" s="22"/>
      <c r="R1303" s="22"/>
      <c r="S1303" s="22"/>
    </row>
    <row r="1304" spans="1:19" s="4" customFormat="1" ht="15" customHeight="1" x14ac:dyDescent="0.2">
      <c r="A1304" s="1">
        <v>2011</v>
      </c>
      <c r="B1304" s="7" t="s">
        <v>182</v>
      </c>
      <c r="C1304" s="38">
        <v>152</v>
      </c>
      <c r="D1304" s="38">
        <v>32</v>
      </c>
      <c r="E1304" s="3">
        <f t="shared" si="84"/>
        <v>0.21052631578947367</v>
      </c>
      <c r="F1304" s="4" t="s">
        <v>299</v>
      </c>
      <c r="G1304" s="5"/>
      <c r="H1304" s="81" t="s">
        <v>179</v>
      </c>
      <c r="K1304" s="22"/>
      <c r="L1304" s="22"/>
      <c r="M1304" s="22"/>
      <c r="N1304" s="22"/>
      <c r="O1304" s="22"/>
      <c r="P1304" s="22"/>
      <c r="Q1304" s="22"/>
      <c r="R1304" s="22"/>
      <c r="S1304" s="22"/>
    </row>
    <row r="1305" spans="1:19" ht="15" customHeight="1" x14ac:dyDescent="0.2">
      <c r="A1305" s="1">
        <v>2011</v>
      </c>
      <c r="B1305" s="7" t="s">
        <v>239</v>
      </c>
      <c r="C1305" s="38">
        <v>75</v>
      </c>
      <c r="D1305" s="38">
        <v>19</v>
      </c>
      <c r="E1305" s="3">
        <f t="shared" si="84"/>
        <v>0.25333333333333335</v>
      </c>
      <c r="F1305" s="4" t="s">
        <v>499</v>
      </c>
      <c r="G1305" s="5">
        <v>185</v>
      </c>
      <c r="H1305" s="81" t="s">
        <v>434</v>
      </c>
      <c r="I1305" s="4"/>
      <c r="J1305" s="4"/>
    </row>
    <row r="1306" spans="1:19" ht="15" customHeight="1" x14ac:dyDescent="0.2">
      <c r="A1306" s="16">
        <v>2011</v>
      </c>
      <c r="B1306" s="7" t="s">
        <v>13</v>
      </c>
      <c r="C1306" s="38">
        <v>74</v>
      </c>
      <c r="D1306" s="38">
        <v>18</v>
      </c>
      <c r="E1306" s="18">
        <v>0.24324324324324301</v>
      </c>
      <c r="F1306" s="4" t="s">
        <v>499</v>
      </c>
      <c r="G1306" s="19"/>
      <c r="H1306" s="45"/>
      <c r="I1306" s="4"/>
      <c r="J1306" s="4"/>
    </row>
    <row r="1307" spans="1:19" ht="15" customHeight="1" x14ac:dyDescent="0.2">
      <c r="A1307" s="1">
        <v>2011</v>
      </c>
      <c r="B1307" s="7" t="s">
        <v>816</v>
      </c>
      <c r="C1307" s="38">
        <v>23</v>
      </c>
      <c r="D1307" s="38">
        <v>5</v>
      </c>
      <c r="E1307" s="3">
        <f t="shared" ref="E1307:E1338" si="85">IF(ISNUMBER(D1307),D1307/C1307,"")</f>
        <v>0.21739130434782608</v>
      </c>
      <c r="F1307" s="4" t="s">
        <v>499</v>
      </c>
      <c r="G1307" s="19">
        <v>32</v>
      </c>
      <c r="H1307" s="80" t="s">
        <v>108</v>
      </c>
      <c r="I1307" s="4"/>
      <c r="J1307" s="4"/>
    </row>
    <row r="1308" spans="1:19" ht="15" customHeight="1" x14ac:dyDescent="0.2">
      <c r="A1308" s="1">
        <v>2011</v>
      </c>
      <c r="B1308" s="7" t="s">
        <v>129</v>
      </c>
      <c r="C1308" s="38">
        <v>10</v>
      </c>
      <c r="D1308" s="38">
        <v>2</v>
      </c>
      <c r="E1308" s="3">
        <f t="shared" si="85"/>
        <v>0.2</v>
      </c>
      <c r="F1308" s="4" t="s">
        <v>499</v>
      </c>
      <c r="G1308" s="19">
        <v>10</v>
      </c>
      <c r="H1308" s="80" t="s">
        <v>108</v>
      </c>
      <c r="I1308" s="4"/>
      <c r="J1308" s="4"/>
    </row>
    <row r="1309" spans="1:19" ht="15" customHeight="1" x14ac:dyDescent="0.2">
      <c r="A1309" s="1">
        <v>2011</v>
      </c>
      <c r="B1309" s="7" t="s">
        <v>18</v>
      </c>
      <c r="C1309" s="38">
        <v>37</v>
      </c>
      <c r="D1309" s="38">
        <v>12</v>
      </c>
      <c r="E1309" s="3">
        <f t="shared" si="85"/>
        <v>0.32432432432432434</v>
      </c>
      <c r="F1309" s="8" t="s">
        <v>384</v>
      </c>
      <c r="I1309" s="4"/>
      <c r="J1309" s="4"/>
    </row>
    <row r="1310" spans="1:19" ht="15" customHeight="1" x14ac:dyDescent="0.2">
      <c r="A1310" s="1">
        <v>2011</v>
      </c>
      <c r="B1310" s="7" t="s">
        <v>361</v>
      </c>
      <c r="C1310" s="38">
        <v>88</v>
      </c>
      <c r="D1310" s="38">
        <v>18</v>
      </c>
      <c r="E1310" s="3">
        <f t="shared" si="85"/>
        <v>0.20454545454545456</v>
      </c>
      <c r="F1310" s="8" t="s">
        <v>384</v>
      </c>
      <c r="I1310" s="4"/>
      <c r="J1310" s="4"/>
    </row>
    <row r="1311" spans="1:19" ht="15" customHeight="1" x14ac:dyDescent="0.2">
      <c r="A1311" s="1">
        <v>2011</v>
      </c>
      <c r="B1311" s="7" t="s">
        <v>163</v>
      </c>
      <c r="C1311" s="38">
        <v>50</v>
      </c>
      <c r="D1311" s="38">
        <v>16</v>
      </c>
      <c r="E1311" s="3">
        <f t="shared" si="85"/>
        <v>0.32</v>
      </c>
      <c r="F1311" s="8" t="s">
        <v>384</v>
      </c>
      <c r="I1311" s="4"/>
      <c r="J1311" s="4"/>
    </row>
    <row r="1312" spans="1:19" ht="15" customHeight="1" x14ac:dyDescent="0.2">
      <c r="A1312" s="1">
        <v>2011</v>
      </c>
      <c r="B1312" s="2" t="s">
        <v>357</v>
      </c>
      <c r="C1312" s="38">
        <v>62</v>
      </c>
      <c r="D1312" s="38">
        <v>18</v>
      </c>
      <c r="E1312" s="3">
        <f t="shared" si="85"/>
        <v>0.29032258064516131</v>
      </c>
      <c r="F1312" s="8" t="s">
        <v>384</v>
      </c>
      <c r="H1312" s="45"/>
      <c r="I1312" s="4"/>
      <c r="J1312" s="4"/>
    </row>
    <row r="1313" spans="1:19" ht="15" customHeight="1" x14ac:dyDescent="0.2">
      <c r="A1313" s="1">
        <v>2011</v>
      </c>
      <c r="B1313" s="7" t="s">
        <v>358</v>
      </c>
      <c r="C1313" s="38">
        <v>54</v>
      </c>
      <c r="D1313" s="38">
        <v>8</v>
      </c>
      <c r="E1313" s="3">
        <f t="shared" si="85"/>
        <v>0.14814814814814814</v>
      </c>
      <c r="F1313" s="8" t="s">
        <v>384</v>
      </c>
      <c r="H1313" s="45"/>
      <c r="I1313" s="4"/>
      <c r="J1313" s="4"/>
      <c r="K1313" s="4"/>
      <c r="L1313" s="4"/>
      <c r="M1313" s="4"/>
      <c r="N1313" s="4"/>
      <c r="O1313" s="4"/>
      <c r="P1313" s="4"/>
      <c r="Q1313" s="4"/>
      <c r="R1313" s="4"/>
      <c r="S1313" s="4"/>
    </row>
    <row r="1314" spans="1:19" ht="15" customHeight="1" x14ac:dyDescent="0.2">
      <c r="A1314" s="1">
        <v>2011</v>
      </c>
      <c r="B1314" s="2" t="s">
        <v>360</v>
      </c>
      <c r="C1314" s="38">
        <v>65</v>
      </c>
      <c r="D1314" s="38">
        <v>17</v>
      </c>
      <c r="E1314" s="3">
        <f t="shared" si="85"/>
        <v>0.26153846153846155</v>
      </c>
      <c r="F1314" s="8" t="s">
        <v>384</v>
      </c>
      <c r="H1314" s="45"/>
      <c r="I1314" s="4"/>
      <c r="J1314" s="4"/>
    </row>
    <row r="1315" spans="1:19" ht="15" customHeight="1" x14ac:dyDescent="0.2">
      <c r="A1315" s="1">
        <v>2011</v>
      </c>
      <c r="B1315" s="2" t="s">
        <v>420</v>
      </c>
      <c r="C1315" s="38">
        <v>65</v>
      </c>
      <c r="D1315" s="38">
        <v>12</v>
      </c>
      <c r="E1315" s="3">
        <f t="shared" si="85"/>
        <v>0.18461538461538463</v>
      </c>
      <c r="F1315" s="8" t="s">
        <v>384</v>
      </c>
      <c r="H1315" s="45"/>
      <c r="I1315" s="4"/>
      <c r="J1315" s="4"/>
    </row>
    <row r="1316" spans="1:19" ht="15" customHeight="1" x14ac:dyDescent="0.2">
      <c r="A1316" s="1">
        <v>2011</v>
      </c>
      <c r="B1316" s="24" t="s">
        <v>405</v>
      </c>
      <c r="C1316" s="38">
        <v>46</v>
      </c>
      <c r="D1316" s="38">
        <v>17</v>
      </c>
      <c r="E1316" s="3">
        <f t="shared" si="85"/>
        <v>0.36956521739130432</v>
      </c>
      <c r="F1316" s="8" t="s">
        <v>384</v>
      </c>
      <c r="H1316" s="45"/>
      <c r="I1316" s="4"/>
      <c r="J1316" s="4"/>
    </row>
    <row r="1317" spans="1:19" ht="15" customHeight="1" x14ac:dyDescent="0.2">
      <c r="A1317" s="1">
        <v>2011</v>
      </c>
      <c r="B1317" s="2" t="s">
        <v>390</v>
      </c>
      <c r="C1317" s="38">
        <v>21</v>
      </c>
      <c r="D1317" s="38">
        <v>9</v>
      </c>
      <c r="E1317" s="3">
        <f t="shared" si="85"/>
        <v>0.42857142857142855</v>
      </c>
      <c r="F1317" s="8" t="s">
        <v>384</v>
      </c>
      <c r="H1317" s="45"/>
      <c r="I1317" s="4"/>
      <c r="J1317" s="4"/>
    </row>
    <row r="1318" spans="1:19" ht="15" customHeight="1" x14ac:dyDescent="0.2">
      <c r="A1318" s="1">
        <v>2011</v>
      </c>
      <c r="B1318" s="2" t="s">
        <v>359</v>
      </c>
      <c r="C1318" s="38">
        <v>50</v>
      </c>
      <c r="D1318" s="38">
        <v>11</v>
      </c>
      <c r="E1318" s="3">
        <f t="shared" si="85"/>
        <v>0.22</v>
      </c>
      <c r="F1318" s="8" t="s">
        <v>384</v>
      </c>
      <c r="H1318" s="45"/>
      <c r="I1318" s="4"/>
      <c r="J1318" s="4"/>
    </row>
    <row r="1319" spans="1:19" ht="15" customHeight="1" x14ac:dyDescent="0.2">
      <c r="A1319" s="1">
        <v>2011</v>
      </c>
      <c r="B1319" s="7" t="s">
        <v>356</v>
      </c>
      <c r="C1319" s="38">
        <v>49</v>
      </c>
      <c r="D1319" s="38">
        <v>14</v>
      </c>
      <c r="E1319" s="3">
        <f t="shared" si="85"/>
        <v>0.2857142857142857</v>
      </c>
      <c r="F1319" s="8" t="s">
        <v>384</v>
      </c>
      <c r="H1319" s="45"/>
      <c r="I1319" s="4"/>
      <c r="J1319" s="4"/>
    </row>
    <row r="1320" spans="1:19" ht="15" customHeight="1" x14ac:dyDescent="0.2">
      <c r="A1320" s="1">
        <v>2011</v>
      </c>
      <c r="B1320" s="7" t="s">
        <v>431</v>
      </c>
      <c r="C1320" s="38">
        <v>33</v>
      </c>
      <c r="D1320" s="38">
        <v>9</v>
      </c>
      <c r="E1320" s="3">
        <f t="shared" si="85"/>
        <v>0.27272727272727271</v>
      </c>
      <c r="F1320" s="8" t="s">
        <v>384</v>
      </c>
      <c r="I1320" s="10"/>
      <c r="J1320" s="10"/>
    </row>
    <row r="1321" spans="1:19" ht="15" customHeight="1" x14ac:dyDescent="0.2">
      <c r="A1321" s="1">
        <v>2011</v>
      </c>
      <c r="B1321" s="7" t="s">
        <v>107</v>
      </c>
      <c r="C1321" s="38">
        <v>35</v>
      </c>
      <c r="D1321" s="38">
        <v>16</v>
      </c>
      <c r="E1321" s="3">
        <f t="shared" si="85"/>
        <v>0.45714285714285713</v>
      </c>
      <c r="F1321" s="8" t="s">
        <v>384</v>
      </c>
      <c r="I1321" s="4"/>
      <c r="J1321" s="4"/>
    </row>
    <row r="1322" spans="1:19" ht="15" customHeight="1" x14ac:dyDescent="0.2">
      <c r="A1322" s="1">
        <v>2011</v>
      </c>
      <c r="B1322" s="7" t="s">
        <v>106</v>
      </c>
      <c r="C1322" s="38">
        <v>11</v>
      </c>
      <c r="D1322" s="38">
        <v>6</v>
      </c>
      <c r="E1322" s="3">
        <f t="shared" si="85"/>
        <v>0.54545454545454541</v>
      </c>
      <c r="F1322" s="8" t="s">
        <v>384</v>
      </c>
      <c r="I1322" s="4"/>
      <c r="J1322" s="4"/>
    </row>
    <row r="1323" spans="1:19" ht="15" customHeight="1" x14ac:dyDescent="0.2">
      <c r="A1323" s="1">
        <v>2011</v>
      </c>
      <c r="B1323" s="7" t="s">
        <v>283</v>
      </c>
      <c r="C1323" s="38">
        <v>51</v>
      </c>
      <c r="D1323" s="38">
        <v>9</v>
      </c>
      <c r="E1323" s="3">
        <f t="shared" si="85"/>
        <v>0.17647058823529413</v>
      </c>
      <c r="F1323" s="8" t="s">
        <v>384</v>
      </c>
      <c r="H1323" s="45"/>
      <c r="I1323" s="4"/>
      <c r="J1323" s="4"/>
    </row>
    <row r="1324" spans="1:19" ht="15" customHeight="1" x14ac:dyDescent="0.2">
      <c r="A1324" s="1">
        <v>2011</v>
      </c>
      <c r="B1324" s="7" t="s">
        <v>616</v>
      </c>
      <c r="C1324" s="38">
        <v>90</v>
      </c>
      <c r="D1324" s="38">
        <v>26</v>
      </c>
      <c r="E1324" s="3">
        <f t="shared" si="85"/>
        <v>0.28888888888888886</v>
      </c>
      <c r="F1324" s="8" t="s">
        <v>384</v>
      </c>
      <c r="H1324" s="45"/>
      <c r="I1324" s="4"/>
      <c r="J1324" s="4"/>
    </row>
    <row r="1325" spans="1:19" ht="15" customHeight="1" x14ac:dyDescent="0.2">
      <c r="A1325" s="1">
        <v>2011</v>
      </c>
      <c r="B1325" s="7" t="s">
        <v>617</v>
      </c>
      <c r="C1325" s="38">
        <v>26</v>
      </c>
      <c r="D1325" s="38">
        <v>10</v>
      </c>
      <c r="E1325" s="3">
        <f t="shared" si="85"/>
        <v>0.38461538461538464</v>
      </c>
      <c r="F1325" s="8" t="s">
        <v>384</v>
      </c>
      <c r="H1325" s="45" t="s">
        <v>618</v>
      </c>
      <c r="I1325" s="4"/>
      <c r="J1325" s="4"/>
    </row>
    <row r="1326" spans="1:19" ht="15" customHeight="1" x14ac:dyDescent="0.2">
      <c r="A1326" s="1">
        <v>2011</v>
      </c>
      <c r="B1326" s="21" t="s">
        <v>538</v>
      </c>
      <c r="C1326" s="38">
        <v>73</v>
      </c>
      <c r="D1326" s="38">
        <v>15</v>
      </c>
      <c r="E1326" s="3">
        <f t="shared" si="85"/>
        <v>0.20547945205479451</v>
      </c>
      <c r="F1326" s="8" t="s">
        <v>384</v>
      </c>
      <c r="G1326" s="5">
        <v>88</v>
      </c>
      <c r="I1326" s="4"/>
      <c r="J1326" s="4"/>
    </row>
    <row r="1327" spans="1:19" ht="15" customHeight="1" x14ac:dyDescent="0.2">
      <c r="A1327" s="1">
        <v>2011</v>
      </c>
      <c r="B1327" s="8" t="s">
        <v>143</v>
      </c>
      <c r="C1327" s="38">
        <v>40</v>
      </c>
      <c r="D1327" s="38">
        <v>9</v>
      </c>
      <c r="E1327" s="3">
        <f t="shared" si="85"/>
        <v>0.22500000000000001</v>
      </c>
      <c r="F1327" s="8" t="s">
        <v>384</v>
      </c>
      <c r="I1327" s="4"/>
      <c r="J1327" s="4"/>
    </row>
    <row r="1328" spans="1:19" ht="15" customHeight="1" x14ac:dyDescent="0.2">
      <c r="A1328" s="1">
        <v>2011</v>
      </c>
      <c r="B1328" s="7" t="s">
        <v>334</v>
      </c>
      <c r="C1328" s="38">
        <v>41</v>
      </c>
      <c r="D1328" s="38">
        <v>11</v>
      </c>
      <c r="E1328" s="3">
        <f t="shared" si="85"/>
        <v>0.26829268292682928</v>
      </c>
      <c r="F1328" s="8" t="s">
        <v>384</v>
      </c>
      <c r="I1328" s="4"/>
      <c r="J1328" s="4"/>
    </row>
    <row r="1329" spans="1:19" ht="15" customHeight="1" x14ac:dyDescent="0.2">
      <c r="A1329" s="1">
        <v>2011</v>
      </c>
      <c r="B1329" s="7" t="s">
        <v>417</v>
      </c>
      <c r="C1329" s="38">
        <v>38</v>
      </c>
      <c r="D1329" s="38">
        <v>15</v>
      </c>
      <c r="E1329" s="3">
        <f t="shared" si="85"/>
        <v>0.39473684210526316</v>
      </c>
      <c r="F1329" s="8" t="s">
        <v>384</v>
      </c>
      <c r="H1329" s="45"/>
      <c r="I1329" s="4"/>
      <c r="J1329" s="4"/>
    </row>
    <row r="1330" spans="1:19" ht="15" customHeight="1" x14ac:dyDescent="0.2">
      <c r="A1330" s="1">
        <v>2011</v>
      </c>
      <c r="B1330" s="7" t="s">
        <v>7</v>
      </c>
      <c r="C1330" s="38">
        <v>30</v>
      </c>
      <c r="D1330" s="38">
        <v>24</v>
      </c>
      <c r="E1330" s="3">
        <f t="shared" si="85"/>
        <v>0.8</v>
      </c>
      <c r="F1330" s="8" t="s">
        <v>384</v>
      </c>
      <c r="H1330" s="45"/>
      <c r="I1330" s="4"/>
      <c r="J1330" s="4"/>
    </row>
    <row r="1331" spans="1:19" ht="15" customHeight="1" x14ac:dyDescent="0.2">
      <c r="A1331" s="1">
        <v>2011</v>
      </c>
      <c r="B1331" s="7" t="s">
        <v>379</v>
      </c>
      <c r="C1331" s="38">
        <v>58</v>
      </c>
      <c r="D1331" s="38">
        <v>11</v>
      </c>
      <c r="E1331" s="3">
        <f t="shared" si="85"/>
        <v>0.18965517241379309</v>
      </c>
      <c r="F1331" s="8" t="s">
        <v>384</v>
      </c>
      <c r="H1331" s="45"/>
      <c r="I1331" s="4"/>
      <c r="J1331" s="4"/>
    </row>
    <row r="1332" spans="1:19" ht="15" customHeight="1" x14ac:dyDescent="0.2">
      <c r="A1332" s="1">
        <v>2011</v>
      </c>
      <c r="B1332" s="7" t="s">
        <v>393</v>
      </c>
      <c r="C1332" s="38">
        <v>17</v>
      </c>
      <c r="D1332" s="38">
        <v>6</v>
      </c>
      <c r="E1332" s="3">
        <f t="shared" si="85"/>
        <v>0.35294117647058826</v>
      </c>
      <c r="F1332" s="8" t="s">
        <v>384</v>
      </c>
      <c r="I1332" s="4"/>
      <c r="J1332" s="4"/>
    </row>
    <row r="1333" spans="1:19" s="4" customFormat="1" ht="15" customHeight="1" x14ac:dyDescent="0.2">
      <c r="A1333" s="1">
        <v>2011</v>
      </c>
      <c r="B1333" s="8" t="s">
        <v>219</v>
      </c>
      <c r="C1333" s="38">
        <v>107</v>
      </c>
      <c r="D1333" s="38">
        <v>16</v>
      </c>
      <c r="E1333" s="3">
        <f t="shared" si="85"/>
        <v>0.14953271028037382</v>
      </c>
      <c r="F1333" s="8" t="s">
        <v>384</v>
      </c>
      <c r="G1333" s="5">
        <v>230</v>
      </c>
      <c r="H1333" s="35" t="s">
        <v>126</v>
      </c>
      <c r="K1333" s="22"/>
      <c r="L1333" s="22"/>
      <c r="M1333" s="22"/>
      <c r="N1333" s="22"/>
      <c r="O1333" s="22"/>
      <c r="P1333" s="22"/>
      <c r="Q1333" s="22"/>
      <c r="R1333" s="22"/>
      <c r="S1333" s="22"/>
    </row>
    <row r="1334" spans="1:19" ht="15" customHeight="1" x14ac:dyDescent="0.2">
      <c r="A1334" s="1">
        <v>2011</v>
      </c>
      <c r="B1334" s="7" t="s">
        <v>100</v>
      </c>
      <c r="C1334" s="38">
        <v>145</v>
      </c>
      <c r="D1334" s="38">
        <v>29</v>
      </c>
      <c r="E1334" s="3">
        <f t="shared" si="85"/>
        <v>0.2</v>
      </c>
      <c r="F1334" s="4" t="s">
        <v>250</v>
      </c>
      <c r="G1334" s="5">
        <v>144</v>
      </c>
      <c r="H1334" s="45" t="s">
        <v>183</v>
      </c>
      <c r="I1334" s="4"/>
      <c r="J1334" s="4"/>
    </row>
    <row r="1335" spans="1:19" ht="15" customHeight="1" x14ac:dyDescent="0.2">
      <c r="A1335" s="1">
        <v>2011</v>
      </c>
      <c r="B1335" s="7" t="s">
        <v>159</v>
      </c>
      <c r="C1335" s="38">
        <v>23</v>
      </c>
      <c r="D1335" s="38">
        <v>9</v>
      </c>
      <c r="E1335" s="3">
        <f t="shared" si="85"/>
        <v>0.39130434782608697</v>
      </c>
      <c r="F1335" s="4" t="s">
        <v>250</v>
      </c>
      <c r="G1335" s="5">
        <v>78</v>
      </c>
      <c r="H1335" s="45"/>
      <c r="I1335" s="4"/>
      <c r="J1335" s="4"/>
    </row>
    <row r="1336" spans="1:19" ht="15" customHeight="1" x14ac:dyDescent="0.2">
      <c r="A1336" s="1">
        <v>2011</v>
      </c>
      <c r="B1336" s="8" t="s">
        <v>123</v>
      </c>
      <c r="C1336" s="38">
        <v>80</v>
      </c>
      <c r="D1336" s="38">
        <v>10</v>
      </c>
      <c r="E1336" s="3">
        <f t="shared" si="85"/>
        <v>0.125</v>
      </c>
      <c r="F1336" s="8" t="s">
        <v>250</v>
      </c>
      <c r="G1336" s="5">
        <v>122</v>
      </c>
      <c r="H1336" s="45"/>
      <c r="I1336" s="4"/>
      <c r="J1336" s="4"/>
    </row>
    <row r="1337" spans="1:19" ht="15" customHeight="1" x14ac:dyDescent="0.2">
      <c r="A1337" s="1">
        <v>2011</v>
      </c>
      <c r="B1337" s="8" t="s">
        <v>67</v>
      </c>
      <c r="C1337" s="38">
        <v>91</v>
      </c>
      <c r="D1337" s="38">
        <v>12</v>
      </c>
      <c r="E1337" s="3">
        <f t="shared" si="85"/>
        <v>0.13186813186813187</v>
      </c>
      <c r="F1337" s="8" t="s">
        <v>250</v>
      </c>
      <c r="G1337" s="5">
        <v>105</v>
      </c>
      <c r="H1337" s="45"/>
      <c r="I1337" s="4"/>
      <c r="J1337" s="4"/>
    </row>
    <row r="1338" spans="1:19" ht="15" customHeight="1" x14ac:dyDescent="0.2">
      <c r="A1338" s="1">
        <v>2011</v>
      </c>
      <c r="B1338" s="7" t="s">
        <v>320</v>
      </c>
      <c r="C1338" s="38">
        <v>122</v>
      </c>
      <c r="D1338" s="38">
        <v>31</v>
      </c>
      <c r="E1338" s="3">
        <f t="shared" si="85"/>
        <v>0.25409836065573771</v>
      </c>
      <c r="F1338" s="4" t="s">
        <v>250</v>
      </c>
      <c r="G1338" s="5">
        <v>161</v>
      </c>
      <c r="H1338" s="82" t="s">
        <v>6</v>
      </c>
      <c r="I1338" s="4"/>
      <c r="J1338" s="4"/>
    </row>
    <row r="1339" spans="1:19" ht="15" customHeight="1" x14ac:dyDescent="0.2">
      <c r="A1339" s="1">
        <v>2011</v>
      </c>
      <c r="B1339" s="2" t="s">
        <v>448</v>
      </c>
      <c r="C1339" s="38">
        <v>23</v>
      </c>
      <c r="D1339" s="38">
        <v>2</v>
      </c>
      <c r="E1339" s="3">
        <f t="shared" ref="E1339:E1370" si="86">IF(ISNUMBER(D1339),D1339/C1339,"")</f>
        <v>8.6956521739130432E-2</v>
      </c>
      <c r="F1339" s="4" t="s">
        <v>297</v>
      </c>
      <c r="G1339" s="5">
        <v>1679</v>
      </c>
      <c r="H1339" s="81" t="s">
        <v>439</v>
      </c>
      <c r="I1339" s="4"/>
      <c r="J1339" s="4"/>
    </row>
    <row r="1340" spans="1:19" ht="15" customHeight="1" x14ac:dyDescent="0.2">
      <c r="A1340" s="1">
        <v>2011</v>
      </c>
      <c r="B1340" s="8" t="s">
        <v>447</v>
      </c>
      <c r="C1340" s="38">
        <v>37</v>
      </c>
      <c r="D1340" s="38">
        <v>7</v>
      </c>
      <c r="E1340" s="3">
        <f t="shared" si="86"/>
        <v>0.1891891891891892</v>
      </c>
      <c r="F1340" s="4" t="s">
        <v>297</v>
      </c>
      <c r="G1340" s="5">
        <v>292</v>
      </c>
      <c r="H1340" s="81"/>
      <c r="I1340" s="8"/>
      <c r="J1340" s="8"/>
      <c r="K1340" s="8"/>
      <c r="L1340" s="8"/>
      <c r="M1340" s="8"/>
      <c r="N1340" s="8"/>
      <c r="O1340" s="8"/>
      <c r="P1340" s="8"/>
      <c r="Q1340" s="8"/>
      <c r="R1340" s="8"/>
      <c r="S1340" s="8"/>
    </row>
    <row r="1341" spans="1:19" ht="15" customHeight="1" x14ac:dyDescent="0.2">
      <c r="A1341" s="1">
        <v>2011</v>
      </c>
      <c r="B1341" s="7" t="s">
        <v>95</v>
      </c>
      <c r="C1341" s="38">
        <v>161</v>
      </c>
      <c r="D1341" s="38">
        <v>28</v>
      </c>
      <c r="E1341" s="3">
        <f t="shared" si="86"/>
        <v>0.17391304347826086</v>
      </c>
      <c r="F1341" s="4" t="s">
        <v>297</v>
      </c>
      <c r="G1341" s="5">
        <v>187</v>
      </c>
      <c r="H1341" s="81" t="s">
        <v>440</v>
      </c>
      <c r="I1341" s="4"/>
      <c r="J1341" s="4"/>
    </row>
    <row r="1342" spans="1:19" ht="15" customHeight="1" x14ac:dyDescent="0.2">
      <c r="A1342" s="1">
        <v>2011</v>
      </c>
      <c r="B1342" s="2" t="s">
        <v>273</v>
      </c>
      <c r="C1342" s="38">
        <v>92</v>
      </c>
      <c r="D1342" s="38">
        <v>18</v>
      </c>
      <c r="E1342" s="3">
        <f t="shared" si="86"/>
        <v>0.19565217391304349</v>
      </c>
      <c r="F1342" s="4" t="s">
        <v>297</v>
      </c>
      <c r="G1342" s="5">
        <v>89</v>
      </c>
      <c r="H1342" s="81" t="s">
        <v>386</v>
      </c>
      <c r="I1342" s="20"/>
      <c r="J1342" s="20"/>
      <c r="K1342" s="25"/>
      <c r="L1342" s="25"/>
      <c r="M1342" s="25"/>
      <c r="N1342" s="25"/>
      <c r="O1342" s="25"/>
      <c r="P1342" s="25"/>
      <c r="Q1342" s="25"/>
      <c r="R1342" s="25"/>
      <c r="S1342" s="25"/>
    </row>
    <row r="1343" spans="1:19" ht="15" customHeight="1" x14ac:dyDescent="0.2">
      <c r="A1343" s="1">
        <v>2011</v>
      </c>
      <c r="B1343" s="2" t="s">
        <v>20</v>
      </c>
      <c r="C1343" s="38">
        <v>80</v>
      </c>
      <c r="D1343" s="38">
        <v>27</v>
      </c>
      <c r="E1343" s="3">
        <f t="shared" si="86"/>
        <v>0.33750000000000002</v>
      </c>
      <c r="F1343" s="4" t="s">
        <v>58</v>
      </c>
      <c r="G1343" s="4">
        <v>154</v>
      </c>
      <c r="H1343" s="45" t="s">
        <v>371</v>
      </c>
      <c r="I1343" s="4"/>
      <c r="J1343" s="4"/>
      <c r="K1343" s="4"/>
      <c r="L1343" s="4"/>
      <c r="M1343" s="4"/>
      <c r="N1343" s="4"/>
      <c r="O1343" s="4"/>
      <c r="P1343" s="4"/>
      <c r="Q1343" s="4"/>
      <c r="R1343" s="4"/>
      <c r="S1343" s="4"/>
    </row>
    <row r="1344" spans="1:19" ht="15" customHeight="1" x14ac:dyDescent="0.2">
      <c r="A1344" s="1">
        <v>2011</v>
      </c>
      <c r="B1344" s="7" t="s">
        <v>418</v>
      </c>
      <c r="C1344" s="38">
        <v>24</v>
      </c>
      <c r="D1344" s="38">
        <v>9</v>
      </c>
      <c r="E1344" s="3">
        <f t="shared" si="86"/>
        <v>0.375</v>
      </c>
      <c r="F1344" s="4" t="s">
        <v>297</v>
      </c>
      <c r="G1344" s="5">
        <v>65</v>
      </c>
      <c r="H1344" s="45"/>
      <c r="I1344" s="4"/>
      <c r="J1344" s="4"/>
      <c r="K1344" s="4"/>
      <c r="L1344" s="4"/>
      <c r="M1344" s="4"/>
      <c r="N1344" s="4"/>
      <c r="O1344" s="4"/>
      <c r="P1344" s="4"/>
      <c r="Q1344" s="4"/>
      <c r="R1344" s="4"/>
      <c r="S1344" s="4"/>
    </row>
    <row r="1345" spans="1:10" ht="15" customHeight="1" x14ac:dyDescent="0.2">
      <c r="A1345" s="1">
        <v>2011</v>
      </c>
      <c r="B1345" s="7" t="s">
        <v>403</v>
      </c>
      <c r="C1345" s="38">
        <v>17</v>
      </c>
      <c r="D1345" s="38">
        <v>5</v>
      </c>
      <c r="E1345" s="3">
        <f t="shared" si="86"/>
        <v>0.29411764705882354</v>
      </c>
      <c r="F1345" s="4" t="s">
        <v>297</v>
      </c>
      <c r="G1345" s="5">
        <v>119</v>
      </c>
      <c r="H1345" s="81"/>
      <c r="I1345" s="4"/>
      <c r="J1345" s="4"/>
    </row>
    <row r="1346" spans="1:10" ht="15" customHeight="1" x14ac:dyDescent="0.2">
      <c r="A1346" s="1">
        <v>2011</v>
      </c>
      <c r="B1346" s="7" t="s">
        <v>171</v>
      </c>
      <c r="C1346" s="37">
        <v>123</v>
      </c>
      <c r="D1346" s="38">
        <v>26</v>
      </c>
      <c r="E1346" s="3">
        <f t="shared" si="86"/>
        <v>0.21138211382113822</v>
      </c>
      <c r="F1346" s="4" t="s">
        <v>297</v>
      </c>
      <c r="G1346" s="19">
        <v>117</v>
      </c>
      <c r="H1346" s="80"/>
      <c r="I1346" s="4"/>
      <c r="J1346" s="4"/>
    </row>
    <row r="1347" spans="1:10" ht="15" customHeight="1" x14ac:dyDescent="0.2">
      <c r="A1347" s="1">
        <v>2011</v>
      </c>
      <c r="B1347" s="7" t="s">
        <v>149</v>
      </c>
      <c r="C1347" s="38">
        <v>98</v>
      </c>
      <c r="D1347" s="38">
        <v>21</v>
      </c>
      <c r="E1347" s="3">
        <f t="shared" si="86"/>
        <v>0.21428571428571427</v>
      </c>
      <c r="F1347" s="4" t="s">
        <v>297</v>
      </c>
      <c r="G1347" s="5">
        <v>105</v>
      </c>
      <c r="H1347" s="45"/>
      <c r="I1347" s="4"/>
      <c r="J1347" s="4"/>
    </row>
    <row r="1348" spans="1:10" ht="15" customHeight="1" x14ac:dyDescent="0.2">
      <c r="A1348" s="1">
        <v>2011</v>
      </c>
      <c r="B1348" s="7" t="s">
        <v>304</v>
      </c>
      <c r="C1348" s="38">
        <v>128</v>
      </c>
      <c r="D1348" s="38">
        <v>20</v>
      </c>
      <c r="E1348" s="3">
        <f t="shared" si="86"/>
        <v>0.15625</v>
      </c>
      <c r="F1348" s="4" t="s">
        <v>297</v>
      </c>
      <c r="G1348" s="5">
        <v>93</v>
      </c>
      <c r="H1348" s="45"/>
      <c r="I1348" s="4"/>
      <c r="J1348" s="4"/>
    </row>
    <row r="1349" spans="1:10" ht="15" customHeight="1" x14ac:dyDescent="0.2">
      <c r="A1349" s="1">
        <v>2011</v>
      </c>
      <c r="B1349" s="7" t="s">
        <v>382</v>
      </c>
      <c r="C1349" s="38">
        <v>32</v>
      </c>
      <c r="D1349" s="38">
        <v>5</v>
      </c>
      <c r="E1349" s="3">
        <f t="shared" si="86"/>
        <v>0.15625</v>
      </c>
      <c r="F1349" s="4" t="s">
        <v>297</v>
      </c>
      <c r="G1349" s="5">
        <v>42</v>
      </c>
      <c r="H1349" s="81"/>
      <c r="I1349" s="4"/>
      <c r="J1349" s="4"/>
    </row>
    <row r="1350" spans="1:10" ht="15" customHeight="1" x14ac:dyDescent="0.2">
      <c r="A1350" s="1">
        <v>2011</v>
      </c>
      <c r="B1350" s="7" t="s">
        <v>72</v>
      </c>
      <c r="C1350" s="38">
        <v>33</v>
      </c>
      <c r="D1350" s="38">
        <v>14</v>
      </c>
      <c r="E1350" s="3">
        <f t="shared" si="86"/>
        <v>0.42424242424242425</v>
      </c>
      <c r="F1350" s="4" t="s">
        <v>297</v>
      </c>
      <c r="G1350" s="5">
        <v>407</v>
      </c>
      <c r="H1350" s="81"/>
      <c r="I1350" s="4"/>
      <c r="J1350" s="4"/>
    </row>
    <row r="1351" spans="1:10" ht="15" customHeight="1" x14ac:dyDescent="0.2">
      <c r="A1351" s="1">
        <v>2011</v>
      </c>
      <c r="B1351" s="2" t="s">
        <v>130</v>
      </c>
      <c r="C1351" s="38">
        <v>103</v>
      </c>
      <c r="D1351" s="38">
        <v>20</v>
      </c>
      <c r="E1351" s="3">
        <f t="shared" si="86"/>
        <v>0.1941747572815534</v>
      </c>
      <c r="F1351" s="4" t="s">
        <v>297</v>
      </c>
      <c r="G1351" s="5">
        <v>100</v>
      </c>
      <c r="H1351" s="81"/>
      <c r="I1351" s="4"/>
      <c r="J1351" s="4"/>
    </row>
    <row r="1352" spans="1:10" ht="15" customHeight="1" x14ac:dyDescent="0.2">
      <c r="A1352" s="1">
        <v>2011</v>
      </c>
      <c r="B1352" s="7" t="s">
        <v>419</v>
      </c>
      <c r="C1352" s="38">
        <v>131</v>
      </c>
      <c r="D1352" s="38">
        <v>27</v>
      </c>
      <c r="E1352" s="3">
        <f t="shared" si="86"/>
        <v>0.20610687022900764</v>
      </c>
      <c r="F1352" s="4" t="s">
        <v>297</v>
      </c>
      <c r="G1352" s="5">
        <v>105</v>
      </c>
      <c r="H1352" s="45"/>
      <c r="I1352" s="4"/>
      <c r="J1352" s="4"/>
    </row>
    <row r="1353" spans="1:10" ht="15" customHeight="1" x14ac:dyDescent="0.2">
      <c r="A1353" s="1">
        <v>2011</v>
      </c>
      <c r="B1353" s="8" t="s">
        <v>306</v>
      </c>
      <c r="C1353" s="38">
        <v>60</v>
      </c>
      <c r="D1353" s="38">
        <v>14</v>
      </c>
      <c r="E1353" s="3">
        <f t="shared" si="86"/>
        <v>0.23333333333333334</v>
      </c>
      <c r="F1353" s="4" t="s">
        <v>297</v>
      </c>
      <c r="G1353" s="5">
        <v>99</v>
      </c>
      <c r="H1353" s="81" t="s">
        <v>362</v>
      </c>
      <c r="I1353" s="4"/>
      <c r="J1353" s="4"/>
    </row>
    <row r="1354" spans="1:10" ht="15" customHeight="1" x14ac:dyDescent="0.2">
      <c r="A1354" s="1">
        <v>2011</v>
      </c>
      <c r="B1354" s="8" t="s">
        <v>416</v>
      </c>
      <c r="C1354" s="38">
        <v>106</v>
      </c>
      <c r="D1354" s="38">
        <v>23</v>
      </c>
      <c r="E1354" s="3">
        <f t="shared" si="86"/>
        <v>0.21698113207547171</v>
      </c>
      <c r="F1354" s="4" t="s">
        <v>297</v>
      </c>
      <c r="G1354" s="5">
        <v>114</v>
      </c>
      <c r="H1354" s="81"/>
      <c r="I1354" s="4"/>
      <c r="J1354" s="4"/>
    </row>
    <row r="1355" spans="1:10" ht="15" customHeight="1" x14ac:dyDescent="0.2">
      <c r="A1355" s="1">
        <v>2011</v>
      </c>
      <c r="B1355" s="7" t="s">
        <v>380</v>
      </c>
      <c r="C1355" s="38">
        <v>128</v>
      </c>
      <c r="D1355" s="38">
        <v>31</v>
      </c>
      <c r="E1355" s="3">
        <f t="shared" si="86"/>
        <v>0.2421875</v>
      </c>
      <c r="F1355" s="4" t="s">
        <v>297</v>
      </c>
      <c r="G1355" s="5">
        <v>98</v>
      </c>
      <c r="H1355" s="45" t="s">
        <v>460</v>
      </c>
      <c r="I1355" s="4"/>
      <c r="J1355" s="4"/>
    </row>
    <row r="1356" spans="1:10" ht="15" customHeight="1" x14ac:dyDescent="0.2">
      <c r="A1356" s="1">
        <v>2011</v>
      </c>
      <c r="B1356" s="7" t="s">
        <v>109</v>
      </c>
      <c r="C1356" s="38">
        <v>91</v>
      </c>
      <c r="D1356" s="38">
        <v>11</v>
      </c>
      <c r="E1356" s="3">
        <f t="shared" si="86"/>
        <v>0.12087912087912088</v>
      </c>
      <c r="F1356" s="4" t="s">
        <v>424</v>
      </c>
      <c r="G1356" s="5">
        <v>273</v>
      </c>
      <c r="H1356" s="81"/>
      <c r="I1356" s="4"/>
      <c r="J1356" s="4"/>
    </row>
    <row r="1357" spans="1:10" ht="15" customHeight="1" x14ac:dyDescent="0.2">
      <c r="A1357" s="1">
        <v>2011</v>
      </c>
      <c r="B1357" s="7" t="s">
        <v>193</v>
      </c>
      <c r="C1357" s="38">
        <v>45</v>
      </c>
      <c r="D1357" s="38">
        <v>12</v>
      </c>
      <c r="E1357" s="3">
        <f t="shared" si="86"/>
        <v>0.26666666666666666</v>
      </c>
      <c r="F1357" s="4" t="s">
        <v>297</v>
      </c>
      <c r="G1357" s="5">
        <v>107</v>
      </c>
      <c r="H1357" s="81"/>
      <c r="I1357" s="4"/>
      <c r="J1357" s="4"/>
    </row>
    <row r="1358" spans="1:10" ht="15" customHeight="1" x14ac:dyDescent="0.2">
      <c r="A1358" s="1">
        <v>2011</v>
      </c>
      <c r="B1358" s="2" t="s">
        <v>220</v>
      </c>
      <c r="C1358" s="38">
        <v>19</v>
      </c>
      <c r="D1358" s="38">
        <v>3</v>
      </c>
      <c r="E1358" s="3">
        <f t="shared" si="86"/>
        <v>0.15789473684210525</v>
      </c>
      <c r="F1358" s="4" t="s">
        <v>297</v>
      </c>
      <c r="G1358" s="5">
        <v>150</v>
      </c>
      <c r="H1358" s="45" t="s">
        <v>378</v>
      </c>
      <c r="I1358" s="4"/>
      <c r="J1358" s="4"/>
    </row>
    <row r="1359" spans="1:10" ht="15" customHeight="1" x14ac:dyDescent="0.2">
      <c r="A1359" s="1">
        <v>2010</v>
      </c>
      <c r="B1359" s="2" t="s">
        <v>49</v>
      </c>
      <c r="C1359" s="38">
        <v>186</v>
      </c>
      <c r="D1359" s="38">
        <v>66</v>
      </c>
      <c r="E1359" s="3">
        <f t="shared" si="86"/>
        <v>0.35483870967741937</v>
      </c>
      <c r="F1359" s="4" t="s">
        <v>299</v>
      </c>
      <c r="G1359" s="5">
        <v>86</v>
      </c>
      <c r="I1359" s="4"/>
      <c r="J1359" s="4"/>
    </row>
    <row r="1360" spans="1:10" ht="15" customHeight="1" x14ac:dyDescent="0.2">
      <c r="A1360" s="1">
        <v>2010</v>
      </c>
      <c r="B1360" s="7" t="s">
        <v>217</v>
      </c>
      <c r="C1360" s="38">
        <v>166</v>
      </c>
      <c r="D1360" s="38">
        <v>39</v>
      </c>
      <c r="E1360" s="3">
        <f t="shared" si="86"/>
        <v>0.23493975903614459</v>
      </c>
      <c r="F1360" s="4" t="s">
        <v>299</v>
      </c>
      <c r="G1360" s="5">
        <v>275</v>
      </c>
      <c r="H1360" s="35" t="s">
        <v>162</v>
      </c>
      <c r="I1360" s="4"/>
      <c r="J1360" s="4"/>
    </row>
    <row r="1361" spans="1:19" ht="15" customHeight="1" x14ac:dyDescent="0.2">
      <c r="A1361" s="1">
        <v>2010</v>
      </c>
      <c r="B1361" s="7" t="s">
        <v>12</v>
      </c>
      <c r="C1361" s="38">
        <v>193</v>
      </c>
      <c r="D1361" s="38">
        <v>33</v>
      </c>
      <c r="E1361" s="3">
        <f t="shared" si="86"/>
        <v>0.17098445595854922</v>
      </c>
      <c r="F1361" s="4" t="s">
        <v>299</v>
      </c>
      <c r="G1361" s="5">
        <v>139</v>
      </c>
      <c r="I1361" s="4"/>
      <c r="J1361" s="4"/>
      <c r="K1361" s="4"/>
      <c r="L1361" s="4"/>
      <c r="M1361" s="4"/>
      <c r="N1361" s="4"/>
      <c r="O1361" s="4"/>
      <c r="P1361" s="4"/>
      <c r="Q1361" s="4"/>
      <c r="R1361" s="4"/>
      <c r="S1361" s="4"/>
    </row>
    <row r="1362" spans="1:19" ht="15" customHeight="1" x14ac:dyDescent="0.2">
      <c r="A1362" s="1">
        <v>2010</v>
      </c>
      <c r="B1362" s="7" t="s">
        <v>96</v>
      </c>
      <c r="C1362" s="37">
        <v>208</v>
      </c>
      <c r="D1362" s="37">
        <v>87</v>
      </c>
      <c r="E1362" s="3">
        <f t="shared" si="86"/>
        <v>0.41826923076923078</v>
      </c>
      <c r="F1362" s="4" t="s">
        <v>299</v>
      </c>
      <c r="I1362" s="4"/>
      <c r="J1362" s="4"/>
    </row>
    <row r="1363" spans="1:19" ht="15" customHeight="1" x14ac:dyDescent="0.2">
      <c r="A1363" s="1">
        <v>2010</v>
      </c>
      <c r="B1363" s="7" t="s">
        <v>102</v>
      </c>
      <c r="C1363" s="37">
        <v>40</v>
      </c>
      <c r="D1363" s="37">
        <v>22</v>
      </c>
      <c r="E1363" s="3">
        <f t="shared" si="86"/>
        <v>0.55000000000000004</v>
      </c>
      <c r="F1363" s="4" t="s">
        <v>299</v>
      </c>
      <c r="I1363" s="4"/>
      <c r="J1363" s="4"/>
    </row>
    <row r="1364" spans="1:19" ht="15" customHeight="1" x14ac:dyDescent="0.2">
      <c r="A1364" s="1">
        <v>2010</v>
      </c>
      <c r="B1364" s="7" t="s">
        <v>428</v>
      </c>
      <c r="C1364" s="37">
        <v>30</v>
      </c>
      <c r="D1364" s="37">
        <v>12</v>
      </c>
      <c r="E1364" s="3">
        <f t="shared" si="86"/>
        <v>0.4</v>
      </c>
      <c r="F1364" s="4" t="s">
        <v>299</v>
      </c>
      <c r="H1364" s="35" t="s">
        <v>388</v>
      </c>
      <c r="I1364" s="4"/>
      <c r="J1364" s="4"/>
    </row>
    <row r="1365" spans="1:19" ht="15" customHeight="1" x14ac:dyDescent="0.2">
      <c r="A1365" s="1">
        <v>2010</v>
      </c>
      <c r="B1365" s="8" t="s">
        <v>291</v>
      </c>
      <c r="C1365" s="38">
        <v>2</v>
      </c>
      <c r="D1365" s="38">
        <v>0</v>
      </c>
      <c r="E1365" s="3">
        <f t="shared" si="86"/>
        <v>0</v>
      </c>
      <c r="F1365" s="4" t="s">
        <v>299</v>
      </c>
      <c r="I1365" s="4"/>
      <c r="J1365" s="4"/>
    </row>
    <row r="1366" spans="1:19" ht="15" customHeight="1" x14ac:dyDescent="0.2">
      <c r="A1366" s="1">
        <v>2010</v>
      </c>
      <c r="B1366" s="2" t="s">
        <v>404</v>
      </c>
      <c r="C1366" s="37">
        <v>36</v>
      </c>
      <c r="D1366" s="37">
        <v>6</v>
      </c>
      <c r="E1366" s="3">
        <f t="shared" si="86"/>
        <v>0.16666666666666666</v>
      </c>
      <c r="F1366" s="4" t="s">
        <v>299</v>
      </c>
      <c r="G1366" s="5">
        <v>109</v>
      </c>
      <c r="I1366" s="4"/>
      <c r="J1366" s="4"/>
    </row>
    <row r="1367" spans="1:19" ht="15" customHeight="1" x14ac:dyDescent="0.2">
      <c r="A1367" s="1">
        <v>2010</v>
      </c>
      <c r="B1367" s="7" t="s">
        <v>218</v>
      </c>
      <c r="C1367" s="38">
        <v>59</v>
      </c>
      <c r="D1367" s="38">
        <v>17</v>
      </c>
      <c r="E1367" s="3">
        <f t="shared" si="86"/>
        <v>0.28813559322033899</v>
      </c>
      <c r="F1367" s="4" t="s">
        <v>299</v>
      </c>
      <c r="I1367" s="4"/>
      <c r="J1367" s="4"/>
    </row>
    <row r="1368" spans="1:19" ht="15" customHeight="1" x14ac:dyDescent="0.2">
      <c r="A1368" s="1">
        <v>2010</v>
      </c>
      <c r="B1368" s="7" t="s">
        <v>713</v>
      </c>
      <c r="C1368" s="38">
        <v>91</v>
      </c>
      <c r="D1368" s="38">
        <v>40</v>
      </c>
      <c r="E1368" s="3">
        <f t="shared" si="86"/>
        <v>0.43956043956043955</v>
      </c>
      <c r="F1368" s="4" t="s">
        <v>299</v>
      </c>
      <c r="H1368" s="35" t="s">
        <v>391</v>
      </c>
      <c r="I1368" s="4"/>
      <c r="J1368" s="4"/>
    </row>
    <row r="1369" spans="1:19" ht="15" customHeight="1" x14ac:dyDescent="0.2">
      <c r="A1369" s="1">
        <v>2010</v>
      </c>
      <c r="B1369" s="7" t="s">
        <v>255</v>
      </c>
      <c r="C1369" s="38">
        <v>168</v>
      </c>
      <c r="D1369" s="38">
        <v>39</v>
      </c>
      <c r="E1369" s="3">
        <f t="shared" si="86"/>
        <v>0.23214285714285715</v>
      </c>
      <c r="F1369" s="4" t="s">
        <v>299</v>
      </c>
      <c r="G1369" s="5">
        <v>20</v>
      </c>
      <c r="H1369" s="35" t="s">
        <v>300</v>
      </c>
      <c r="I1369" s="4"/>
      <c r="J1369" s="4"/>
    </row>
    <row r="1370" spans="1:19" ht="15" customHeight="1" x14ac:dyDescent="0.2">
      <c r="A1370" s="1">
        <v>2010</v>
      </c>
      <c r="B1370" s="7" t="s">
        <v>239</v>
      </c>
      <c r="C1370" s="38">
        <v>92</v>
      </c>
      <c r="D1370" s="38">
        <v>22</v>
      </c>
      <c r="E1370" s="3">
        <f t="shared" si="86"/>
        <v>0.2391304347826087</v>
      </c>
      <c r="F1370" s="4" t="s">
        <v>499</v>
      </c>
      <c r="I1370" s="4"/>
      <c r="J1370" s="4"/>
    </row>
    <row r="1371" spans="1:19" ht="15" customHeight="1" x14ac:dyDescent="0.2">
      <c r="A1371" s="1">
        <v>2010</v>
      </c>
      <c r="B1371" s="7" t="s">
        <v>63</v>
      </c>
      <c r="C1371" s="38">
        <v>17</v>
      </c>
      <c r="D1371" s="38">
        <v>6</v>
      </c>
      <c r="E1371" s="3">
        <f t="shared" ref="E1371:E1402" si="87">IF(ISNUMBER(D1371),D1371/C1371,"")</f>
        <v>0.35294117647058826</v>
      </c>
      <c r="F1371" s="4" t="s">
        <v>499</v>
      </c>
      <c r="H1371" s="81" t="s">
        <v>339</v>
      </c>
      <c r="I1371" s="4"/>
      <c r="J1371" s="4"/>
    </row>
    <row r="1372" spans="1:19" ht="15" customHeight="1" x14ac:dyDescent="0.2">
      <c r="A1372" s="1">
        <v>2010</v>
      </c>
      <c r="B1372" s="7" t="s">
        <v>45</v>
      </c>
      <c r="C1372" s="38">
        <v>16</v>
      </c>
      <c r="D1372" s="38">
        <v>5</v>
      </c>
      <c r="E1372" s="3">
        <f t="shared" si="87"/>
        <v>0.3125</v>
      </c>
      <c r="F1372" s="4" t="s">
        <v>499</v>
      </c>
      <c r="H1372" s="81" t="s">
        <v>421</v>
      </c>
      <c r="I1372" s="4"/>
      <c r="J1372" s="4"/>
    </row>
    <row r="1373" spans="1:19" ht="15" customHeight="1" x14ac:dyDescent="0.2">
      <c r="A1373" s="1">
        <v>2010</v>
      </c>
      <c r="B1373" s="7" t="s">
        <v>129</v>
      </c>
      <c r="C1373" s="38">
        <v>12</v>
      </c>
      <c r="D1373" s="38">
        <v>6</v>
      </c>
      <c r="E1373" s="3">
        <f t="shared" si="87"/>
        <v>0.5</v>
      </c>
      <c r="F1373" s="4" t="s">
        <v>499</v>
      </c>
      <c r="H1373" s="81" t="s">
        <v>339</v>
      </c>
      <c r="I1373" s="4"/>
      <c r="J1373" s="4"/>
    </row>
    <row r="1374" spans="1:19" ht="15" customHeight="1" x14ac:dyDescent="0.2">
      <c r="A1374" s="1">
        <v>2010</v>
      </c>
      <c r="B1374" s="7" t="s">
        <v>99</v>
      </c>
      <c r="C1374" s="38">
        <v>12</v>
      </c>
      <c r="D1374" s="38">
        <v>6</v>
      </c>
      <c r="E1374" s="3">
        <f t="shared" si="87"/>
        <v>0.5</v>
      </c>
      <c r="F1374" s="4" t="s">
        <v>499</v>
      </c>
      <c r="H1374" s="81" t="s">
        <v>421</v>
      </c>
      <c r="I1374" s="4"/>
      <c r="J1374" s="4"/>
    </row>
    <row r="1375" spans="1:19" ht="15" customHeight="1" x14ac:dyDescent="0.2">
      <c r="A1375" s="1">
        <v>2010</v>
      </c>
      <c r="B1375" s="8" t="s">
        <v>92</v>
      </c>
      <c r="C1375" s="37">
        <v>28</v>
      </c>
      <c r="D1375" s="37">
        <v>12</v>
      </c>
      <c r="E1375" s="3">
        <f t="shared" si="87"/>
        <v>0.42857142857142855</v>
      </c>
      <c r="F1375" s="8" t="s">
        <v>384</v>
      </c>
      <c r="I1375" s="4"/>
      <c r="J1375" s="4"/>
    </row>
    <row r="1376" spans="1:19" ht="15" customHeight="1" x14ac:dyDescent="0.2">
      <c r="A1376" s="1">
        <v>2010</v>
      </c>
      <c r="B1376" s="7" t="s">
        <v>222</v>
      </c>
      <c r="C1376" s="37">
        <v>99</v>
      </c>
      <c r="D1376" s="37">
        <v>15</v>
      </c>
      <c r="E1376" s="3">
        <f t="shared" si="87"/>
        <v>0.15151515151515152</v>
      </c>
      <c r="F1376" s="8" t="s">
        <v>384</v>
      </c>
      <c r="H1376" s="35" t="s">
        <v>301</v>
      </c>
      <c r="I1376" s="4"/>
      <c r="J1376" s="4"/>
    </row>
    <row r="1377" spans="1:19" ht="15" customHeight="1" x14ac:dyDescent="0.2">
      <c r="A1377" s="1">
        <v>2010</v>
      </c>
      <c r="B1377" s="2" t="s">
        <v>232</v>
      </c>
      <c r="C1377" s="38">
        <v>44</v>
      </c>
      <c r="D1377" s="38">
        <v>27</v>
      </c>
      <c r="E1377" s="3">
        <f t="shared" si="87"/>
        <v>0.61363636363636365</v>
      </c>
      <c r="F1377" s="8" t="s">
        <v>384</v>
      </c>
      <c r="G1377" s="17"/>
      <c r="H1377" s="70"/>
      <c r="I1377" s="4"/>
      <c r="J1377" s="4"/>
    </row>
    <row r="1378" spans="1:19" ht="15" customHeight="1" x14ac:dyDescent="0.2">
      <c r="A1378" s="1">
        <v>2010</v>
      </c>
      <c r="B1378" s="7" t="s">
        <v>210</v>
      </c>
      <c r="C1378" s="37">
        <v>59</v>
      </c>
      <c r="D1378" s="37">
        <v>18</v>
      </c>
      <c r="E1378" s="3">
        <f t="shared" si="87"/>
        <v>0.30508474576271188</v>
      </c>
      <c r="F1378" s="8" t="s">
        <v>384</v>
      </c>
      <c r="I1378" s="23"/>
      <c r="J1378" s="23"/>
      <c r="K1378" s="26"/>
      <c r="L1378" s="26"/>
      <c r="M1378" s="26"/>
      <c r="N1378" s="26"/>
      <c r="O1378" s="26"/>
      <c r="P1378" s="26"/>
      <c r="Q1378" s="26"/>
      <c r="R1378" s="26"/>
      <c r="S1378" s="26"/>
    </row>
    <row r="1379" spans="1:19" ht="15" customHeight="1" x14ac:dyDescent="0.2">
      <c r="A1379" s="1">
        <v>2010</v>
      </c>
      <c r="B1379" s="2" t="s">
        <v>251</v>
      </c>
      <c r="C1379" s="38">
        <v>139</v>
      </c>
      <c r="D1379" s="38">
        <v>34</v>
      </c>
      <c r="E1379" s="3">
        <f t="shared" si="87"/>
        <v>0.2446043165467626</v>
      </c>
      <c r="F1379" s="8" t="s">
        <v>384</v>
      </c>
      <c r="G1379" s="17"/>
      <c r="H1379" s="70"/>
      <c r="I1379" s="4"/>
      <c r="J1379" s="4"/>
      <c r="K1379" s="4"/>
      <c r="L1379" s="4"/>
      <c r="M1379" s="4"/>
      <c r="N1379" s="4"/>
      <c r="O1379" s="4"/>
      <c r="P1379" s="4"/>
      <c r="Q1379" s="4"/>
      <c r="R1379" s="4"/>
      <c r="S1379" s="4"/>
    </row>
    <row r="1380" spans="1:19" ht="15" customHeight="1" x14ac:dyDescent="0.2">
      <c r="A1380" s="1">
        <v>2010</v>
      </c>
      <c r="B1380" s="2" t="s">
        <v>97</v>
      </c>
      <c r="C1380" s="38">
        <v>24</v>
      </c>
      <c r="D1380" s="38">
        <v>16</v>
      </c>
      <c r="E1380" s="3">
        <f t="shared" si="87"/>
        <v>0.66666666666666663</v>
      </c>
      <c r="F1380" s="8" t="s">
        <v>384</v>
      </c>
      <c r="G1380" s="17"/>
      <c r="H1380" s="70"/>
      <c r="I1380" s="20"/>
      <c r="J1380" s="20"/>
      <c r="K1380" s="25"/>
      <c r="L1380" s="25"/>
      <c r="M1380" s="25"/>
      <c r="N1380" s="25"/>
      <c r="O1380" s="25"/>
      <c r="P1380" s="25"/>
      <c r="Q1380" s="25"/>
      <c r="R1380" s="25"/>
      <c r="S1380" s="25"/>
    </row>
    <row r="1381" spans="1:19" ht="15" customHeight="1" x14ac:dyDescent="0.2">
      <c r="A1381" s="1">
        <v>2010</v>
      </c>
      <c r="B1381" s="2" t="s">
        <v>236</v>
      </c>
      <c r="C1381" s="38">
        <v>21</v>
      </c>
      <c r="D1381" s="38">
        <v>11</v>
      </c>
      <c r="E1381" s="3">
        <f t="shared" si="87"/>
        <v>0.52380952380952384</v>
      </c>
      <c r="F1381" s="8" t="s">
        <v>384</v>
      </c>
      <c r="G1381" s="17"/>
      <c r="H1381" s="70"/>
      <c r="I1381" s="4"/>
      <c r="J1381" s="4"/>
      <c r="K1381" s="4"/>
      <c r="L1381" s="4"/>
      <c r="M1381" s="4"/>
      <c r="N1381" s="4"/>
      <c r="O1381" s="4"/>
      <c r="P1381" s="4"/>
      <c r="Q1381" s="4"/>
      <c r="R1381" s="4"/>
      <c r="S1381" s="4"/>
    </row>
    <row r="1382" spans="1:19" ht="15" customHeight="1" x14ac:dyDescent="0.2">
      <c r="A1382" s="1">
        <v>2010</v>
      </c>
      <c r="B1382" s="2" t="s">
        <v>135</v>
      </c>
      <c r="C1382" s="38">
        <v>152</v>
      </c>
      <c r="D1382" s="38">
        <v>15</v>
      </c>
      <c r="E1382" s="3">
        <f t="shared" si="87"/>
        <v>9.8684210526315791E-2</v>
      </c>
      <c r="F1382" s="8" t="s">
        <v>384</v>
      </c>
      <c r="G1382" s="17"/>
      <c r="H1382" s="70"/>
      <c r="I1382" s="20"/>
      <c r="J1382" s="20"/>
      <c r="K1382" s="25"/>
      <c r="L1382" s="25"/>
      <c r="M1382" s="25"/>
      <c r="N1382" s="25"/>
      <c r="O1382" s="25"/>
      <c r="P1382" s="25"/>
      <c r="Q1382" s="25"/>
      <c r="R1382" s="25"/>
      <c r="S1382" s="25"/>
    </row>
    <row r="1383" spans="1:19" ht="15" customHeight="1" x14ac:dyDescent="0.2">
      <c r="A1383" s="1">
        <v>2010</v>
      </c>
      <c r="B1383" s="2" t="s">
        <v>202</v>
      </c>
      <c r="C1383" s="38">
        <v>47</v>
      </c>
      <c r="D1383" s="38">
        <v>16</v>
      </c>
      <c r="E1383" s="3">
        <f t="shared" si="87"/>
        <v>0.34042553191489361</v>
      </c>
      <c r="F1383" s="8" t="s">
        <v>384</v>
      </c>
      <c r="G1383" s="17"/>
      <c r="H1383" s="70"/>
      <c r="I1383" s="4"/>
      <c r="J1383" s="4"/>
      <c r="K1383" s="4"/>
      <c r="L1383" s="4"/>
      <c r="M1383" s="4"/>
      <c r="N1383" s="4"/>
      <c r="O1383" s="4"/>
      <c r="P1383" s="4"/>
      <c r="Q1383" s="4"/>
      <c r="R1383" s="4"/>
      <c r="S1383" s="4"/>
    </row>
    <row r="1384" spans="1:19" ht="15" customHeight="1" x14ac:dyDescent="0.2">
      <c r="A1384" s="1">
        <v>2010</v>
      </c>
      <c r="B1384" s="2" t="s">
        <v>134</v>
      </c>
      <c r="C1384" s="38">
        <v>24</v>
      </c>
      <c r="D1384" s="38">
        <v>9</v>
      </c>
      <c r="E1384" s="3">
        <f t="shared" si="87"/>
        <v>0.375</v>
      </c>
      <c r="F1384" s="8" t="s">
        <v>384</v>
      </c>
      <c r="G1384" s="17"/>
      <c r="H1384" s="70"/>
      <c r="I1384" s="4"/>
      <c r="J1384" s="4"/>
    </row>
    <row r="1385" spans="1:19" ht="15" customHeight="1" x14ac:dyDescent="0.2">
      <c r="A1385" s="1">
        <v>2010</v>
      </c>
      <c r="B1385" s="2" t="s">
        <v>87</v>
      </c>
      <c r="C1385" s="38">
        <v>16</v>
      </c>
      <c r="D1385" s="38">
        <v>6</v>
      </c>
      <c r="E1385" s="3">
        <f t="shared" si="87"/>
        <v>0.375</v>
      </c>
      <c r="F1385" s="8" t="s">
        <v>384</v>
      </c>
      <c r="G1385" s="17"/>
      <c r="H1385" s="70"/>
      <c r="I1385" s="4"/>
      <c r="J1385" s="4"/>
    </row>
    <row r="1386" spans="1:19" s="4" customFormat="1" ht="15" customHeight="1" x14ac:dyDescent="0.2">
      <c r="A1386" s="1">
        <v>2010</v>
      </c>
      <c r="B1386" s="7" t="s">
        <v>47</v>
      </c>
      <c r="C1386" s="37">
        <v>39</v>
      </c>
      <c r="D1386" s="37">
        <v>20</v>
      </c>
      <c r="E1386" s="3">
        <f t="shared" si="87"/>
        <v>0.51282051282051277</v>
      </c>
      <c r="F1386" s="8" t="s">
        <v>384</v>
      </c>
      <c r="G1386" s="5"/>
      <c r="H1386" s="35"/>
      <c r="K1386" s="22"/>
      <c r="L1386" s="22"/>
      <c r="M1386" s="22"/>
      <c r="N1386" s="22"/>
      <c r="O1386" s="22"/>
      <c r="P1386" s="22"/>
      <c r="Q1386" s="22"/>
      <c r="R1386" s="22"/>
      <c r="S1386" s="22"/>
    </row>
    <row r="1387" spans="1:19" ht="15" customHeight="1" x14ac:dyDescent="0.2">
      <c r="A1387" s="1">
        <v>2010</v>
      </c>
      <c r="B1387" s="2" t="s">
        <v>19</v>
      </c>
      <c r="C1387" s="38">
        <v>41</v>
      </c>
      <c r="D1387" s="38">
        <v>21</v>
      </c>
      <c r="E1387" s="3">
        <f t="shared" si="87"/>
        <v>0.51219512195121952</v>
      </c>
      <c r="F1387" s="8" t="s">
        <v>384</v>
      </c>
      <c r="G1387" s="17"/>
      <c r="H1387" s="70"/>
      <c r="I1387" s="4"/>
      <c r="J1387" s="4"/>
    </row>
    <row r="1388" spans="1:19" ht="15" customHeight="1" x14ac:dyDescent="0.2">
      <c r="A1388" s="1">
        <v>2010</v>
      </c>
      <c r="B1388" s="7" t="s">
        <v>173</v>
      </c>
      <c r="C1388" s="37">
        <v>20</v>
      </c>
      <c r="D1388" s="37">
        <v>15</v>
      </c>
      <c r="E1388" s="3">
        <f t="shared" si="87"/>
        <v>0.75</v>
      </c>
      <c r="F1388" s="8" t="s">
        <v>384</v>
      </c>
      <c r="I1388" s="4"/>
      <c r="J1388" s="4"/>
    </row>
    <row r="1389" spans="1:19" ht="15" customHeight="1" x14ac:dyDescent="0.2">
      <c r="A1389" s="1">
        <v>2010</v>
      </c>
      <c r="B1389" s="7" t="s">
        <v>172</v>
      </c>
      <c r="C1389" s="37">
        <v>31</v>
      </c>
      <c r="D1389" s="37">
        <v>15</v>
      </c>
      <c r="E1389" s="3">
        <f t="shared" si="87"/>
        <v>0.4838709677419355</v>
      </c>
      <c r="F1389" s="8" t="s">
        <v>384</v>
      </c>
      <c r="I1389" s="4"/>
      <c r="J1389" s="4"/>
    </row>
    <row r="1390" spans="1:19" ht="15" customHeight="1" x14ac:dyDescent="0.2">
      <c r="A1390" s="1">
        <v>2010</v>
      </c>
      <c r="B1390" s="2" t="s">
        <v>168</v>
      </c>
      <c r="C1390" s="38">
        <v>19</v>
      </c>
      <c r="D1390" s="38">
        <v>5</v>
      </c>
      <c r="E1390" s="3">
        <f t="shared" si="87"/>
        <v>0.26315789473684209</v>
      </c>
      <c r="F1390" s="8" t="s">
        <v>384</v>
      </c>
      <c r="G1390" s="17"/>
      <c r="H1390" s="70"/>
      <c r="I1390" s="4"/>
      <c r="J1390" s="4"/>
    </row>
    <row r="1391" spans="1:19" ht="15" customHeight="1" x14ac:dyDescent="0.2">
      <c r="A1391" s="1">
        <v>2010</v>
      </c>
      <c r="B1391" s="2" t="s">
        <v>313</v>
      </c>
      <c r="C1391" s="38">
        <v>83</v>
      </c>
      <c r="D1391" s="38">
        <v>16</v>
      </c>
      <c r="E1391" s="3">
        <f t="shared" si="87"/>
        <v>0.19277108433734941</v>
      </c>
      <c r="F1391" s="8" t="s">
        <v>384</v>
      </c>
      <c r="G1391" s="17"/>
      <c r="H1391" s="70"/>
      <c r="I1391" s="20"/>
      <c r="J1391" s="20"/>
      <c r="K1391" s="25"/>
      <c r="L1391" s="25"/>
      <c r="M1391" s="25"/>
      <c r="N1391" s="25"/>
      <c r="O1391" s="25"/>
      <c r="P1391" s="25"/>
      <c r="Q1391" s="25"/>
      <c r="R1391" s="25"/>
      <c r="S1391" s="25"/>
    </row>
    <row r="1392" spans="1:19" ht="15" customHeight="1" x14ac:dyDescent="0.2">
      <c r="A1392" s="1">
        <v>2010</v>
      </c>
      <c r="B1392" s="7" t="s">
        <v>338</v>
      </c>
      <c r="C1392" s="37">
        <v>49</v>
      </c>
      <c r="D1392" s="37">
        <v>7</v>
      </c>
      <c r="E1392" s="3">
        <f t="shared" si="87"/>
        <v>0.14285714285714285</v>
      </c>
      <c r="F1392" s="8" t="s">
        <v>384</v>
      </c>
      <c r="H1392" s="35" t="s">
        <v>425</v>
      </c>
      <c r="I1392" s="4"/>
      <c r="J1392" s="4"/>
    </row>
    <row r="1393" spans="1:19" s="4" customFormat="1" ht="15" customHeight="1" x14ac:dyDescent="0.2">
      <c r="A1393" s="1">
        <v>2010</v>
      </c>
      <c r="B1393" s="2" t="s">
        <v>125</v>
      </c>
      <c r="C1393" s="37">
        <v>15</v>
      </c>
      <c r="D1393" s="37">
        <v>6</v>
      </c>
      <c r="E1393" s="3">
        <f t="shared" si="87"/>
        <v>0.4</v>
      </c>
      <c r="F1393" s="8" t="s">
        <v>384</v>
      </c>
      <c r="G1393" s="5"/>
      <c r="H1393" s="35"/>
      <c r="K1393" s="22"/>
      <c r="L1393" s="22"/>
      <c r="M1393" s="22"/>
      <c r="N1393" s="22"/>
      <c r="O1393" s="22"/>
      <c r="P1393" s="22"/>
      <c r="Q1393" s="22"/>
      <c r="R1393" s="22"/>
      <c r="S1393" s="22"/>
    </row>
    <row r="1394" spans="1:19" s="4" customFormat="1" ht="15" customHeight="1" x14ac:dyDescent="0.2">
      <c r="A1394" s="1">
        <v>2010</v>
      </c>
      <c r="B1394" s="8" t="s">
        <v>85</v>
      </c>
      <c r="C1394" s="37">
        <v>96</v>
      </c>
      <c r="D1394" s="37">
        <v>18</v>
      </c>
      <c r="E1394" s="3">
        <f t="shared" si="87"/>
        <v>0.1875</v>
      </c>
      <c r="F1394" s="8" t="s">
        <v>384</v>
      </c>
      <c r="G1394" s="5"/>
      <c r="H1394" s="35"/>
      <c r="K1394" s="22"/>
      <c r="L1394" s="22"/>
      <c r="M1394" s="22"/>
      <c r="N1394" s="22"/>
      <c r="O1394" s="22"/>
      <c r="P1394" s="22"/>
      <c r="Q1394" s="22"/>
      <c r="R1394" s="22"/>
      <c r="S1394" s="22"/>
    </row>
    <row r="1395" spans="1:19" s="4" customFormat="1" ht="15" customHeight="1" x14ac:dyDescent="0.2">
      <c r="A1395" s="1">
        <v>2010</v>
      </c>
      <c r="B1395" s="2" t="s">
        <v>42</v>
      </c>
      <c r="C1395" s="38">
        <v>71</v>
      </c>
      <c r="D1395" s="38">
        <v>34</v>
      </c>
      <c r="E1395" s="3">
        <f t="shared" si="87"/>
        <v>0.47887323943661969</v>
      </c>
      <c r="F1395" s="8" t="s">
        <v>384</v>
      </c>
      <c r="G1395" s="17"/>
      <c r="H1395" s="70"/>
      <c r="K1395" s="22"/>
      <c r="L1395" s="22"/>
      <c r="M1395" s="22"/>
      <c r="N1395" s="22"/>
      <c r="O1395" s="22"/>
      <c r="P1395" s="22"/>
      <c r="Q1395" s="22"/>
      <c r="R1395" s="22"/>
      <c r="S1395" s="22"/>
    </row>
    <row r="1396" spans="1:19" ht="15" customHeight="1" x14ac:dyDescent="0.2">
      <c r="A1396" s="1">
        <v>2010</v>
      </c>
      <c r="B1396" s="2" t="s">
        <v>23</v>
      </c>
      <c r="C1396" s="38">
        <v>18</v>
      </c>
      <c r="D1396" s="38">
        <v>7</v>
      </c>
      <c r="E1396" s="3">
        <f t="shared" si="87"/>
        <v>0.3888888888888889</v>
      </c>
      <c r="F1396" s="8" t="s">
        <v>384</v>
      </c>
      <c r="G1396" s="17"/>
      <c r="H1396" s="70"/>
      <c r="I1396" s="4"/>
      <c r="J1396" s="4"/>
    </row>
    <row r="1397" spans="1:19" ht="15" customHeight="1" x14ac:dyDescent="0.2">
      <c r="A1397" s="1">
        <v>2010</v>
      </c>
      <c r="B1397" s="2" t="s">
        <v>177</v>
      </c>
      <c r="C1397" s="37">
        <v>32</v>
      </c>
      <c r="D1397" s="37">
        <v>11</v>
      </c>
      <c r="E1397" s="3">
        <f t="shared" si="87"/>
        <v>0.34375</v>
      </c>
      <c r="F1397" s="8" t="s">
        <v>384</v>
      </c>
      <c r="I1397" s="4"/>
      <c r="J1397" s="4"/>
    </row>
    <row r="1398" spans="1:19" ht="15" customHeight="1" x14ac:dyDescent="0.2">
      <c r="A1398" s="1">
        <v>2010</v>
      </c>
      <c r="B1398" s="8" t="s">
        <v>103</v>
      </c>
      <c r="C1398" s="37">
        <v>117</v>
      </c>
      <c r="D1398" s="37">
        <v>66</v>
      </c>
      <c r="E1398" s="3">
        <f t="shared" si="87"/>
        <v>0.5641025641025641</v>
      </c>
      <c r="F1398" s="8" t="s">
        <v>384</v>
      </c>
      <c r="I1398" s="4"/>
      <c r="J1398" s="4"/>
    </row>
    <row r="1399" spans="1:19" s="25" customFormat="1" ht="15" customHeight="1" x14ac:dyDescent="0.2">
      <c r="A1399" s="1">
        <v>2010</v>
      </c>
      <c r="B1399" s="7" t="s">
        <v>100</v>
      </c>
      <c r="C1399" s="38">
        <v>119</v>
      </c>
      <c r="D1399" s="38">
        <v>25</v>
      </c>
      <c r="E1399" s="3">
        <f t="shared" si="87"/>
        <v>0.21008403361344538</v>
      </c>
      <c r="F1399" s="4" t="s">
        <v>250</v>
      </c>
      <c r="G1399" s="4">
        <v>132</v>
      </c>
      <c r="H1399" s="45" t="s">
        <v>372</v>
      </c>
      <c r="I1399" s="4"/>
      <c r="J1399" s="4"/>
      <c r="K1399" s="22"/>
      <c r="L1399" s="22"/>
      <c r="M1399" s="22"/>
      <c r="N1399" s="22"/>
      <c r="O1399" s="22"/>
      <c r="P1399" s="22"/>
      <c r="Q1399" s="22"/>
      <c r="R1399" s="22"/>
      <c r="S1399" s="22"/>
    </row>
    <row r="1400" spans="1:19" s="25" customFormat="1" ht="15" customHeight="1" x14ac:dyDescent="0.2">
      <c r="A1400" s="16">
        <v>2010</v>
      </c>
      <c r="B1400" s="7" t="s">
        <v>159</v>
      </c>
      <c r="C1400" s="38">
        <v>18</v>
      </c>
      <c r="D1400" s="38">
        <v>10</v>
      </c>
      <c r="E1400" s="3">
        <f t="shared" si="87"/>
        <v>0.55555555555555558</v>
      </c>
      <c r="F1400" s="8" t="s">
        <v>250</v>
      </c>
      <c r="G1400" s="19">
        <v>68</v>
      </c>
      <c r="H1400" s="45"/>
      <c r="I1400" s="4"/>
      <c r="J1400" s="4"/>
      <c r="K1400" s="22"/>
      <c r="L1400" s="22"/>
      <c r="M1400" s="22"/>
      <c r="N1400" s="22"/>
      <c r="O1400" s="22"/>
      <c r="P1400" s="22"/>
      <c r="Q1400" s="22"/>
      <c r="R1400" s="22"/>
      <c r="S1400" s="22"/>
    </row>
    <row r="1401" spans="1:19" s="25" customFormat="1" ht="15" customHeight="1" x14ac:dyDescent="0.2">
      <c r="A1401" s="1">
        <v>2010</v>
      </c>
      <c r="B1401" s="2" t="s">
        <v>66</v>
      </c>
      <c r="C1401" s="38">
        <v>32</v>
      </c>
      <c r="D1401" s="38">
        <v>10</v>
      </c>
      <c r="E1401" s="3">
        <f t="shared" si="87"/>
        <v>0.3125</v>
      </c>
      <c r="F1401" s="4" t="s">
        <v>250</v>
      </c>
      <c r="G1401" s="11">
        <v>369</v>
      </c>
      <c r="H1401" s="70"/>
      <c r="I1401" s="4"/>
      <c r="J1401" s="4"/>
      <c r="K1401" s="22"/>
      <c r="L1401" s="22"/>
      <c r="M1401" s="22"/>
      <c r="N1401" s="22"/>
      <c r="O1401" s="22"/>
      <c r="P1401" s="22"/>
      <c r="Q1401" s="22"/>
      <c r="R1401" s="22"/>
      <c r="S1401" s="22"/>
    </row>
    <row r="1402" spans="1:19" s="25" customFormat="1" ht="15" customHeight="1" x14ac:dyDescent="0.2">
      <c r="A1402" s="1">
        <v>2010</v>
      </c>
      <c r="B1402" s="7" t="s">
        <v>320</v>
      </c>
      <c r="C1402" s="38">
        <v>141</v>
      </c>
      <c r="D1402" s="38">
        <v>31</v>
      </c>
      <c r="E1402" s="3">
        <f t="shared" si="87"/>
        <v>0.21985815602836881</v>
      </c>
      <c r="F1402" s="4" t="s">
        <v>250</v>
      </c>
      <c r="G1402" s="17"/>
      <c r="H1402" s="70"/>
      <c r="I1402" s="4"/>
      <c r="J1402" s="4"/>
      <c r="K1402" s="22"/>
      <c r="L1402" s="22"/>
      <c r="M1402" s="22"/>
      <c r="N1402" s="22"/>
      <c r="O1402" s="22"/>
      <c r="P1402" s="22"/>
      <c r="Q1402" s="22"/>
      <c r="R1402" s="22"/>
      <c r="S1402" s="22"/>
    </row>
    <row r="1403" spans="1:19" ht="15" customHeight="1" x14ac:dyDescent="0.2">
      <c r="A1403" s="1">
        <v>2010</v>
      </c>
      <c r="B1403" s="7" t="s">
        <v>31</v>
      </c>
      <c r="C1403" s="38">
        <v>175</v>
      </c>
      <c r="D1403" s="38">
        <v>30</v>
      </c>
      <c r="E1403" s="3">
        <f t="shared" ref="E1403:E1421" si="88">IF(ISNUMBER(D1403),D1403/C1403,"")</f>
        <v>0.17142857142857143</v>
      </c>
      <c r="F1403" s="4" t="s">
        <v>250</v>
      </c>
      <c r="G1403" s="11">
        <v>155</v>
      </c>
      <c r="H1403" s="45" t="s">
        <v>373</v>
      </c>
      <c r="I1403" s="4"/>
      <c r="J1403" s="4"/>
    </row>
    <row r="1404" spans="1:19" s="4" customFormat="1" ht="15" customHeight="1" x14ac:dyDescent="0.2">
      <c r="A1404" s="1">
        <v>2010</v>
      </c>
      <c r="B1404" s="2" t="s">
        <v>448</v>
      </c>
      <c r="C1404" s="38">
        <v>37</v>
      </c>
      <c r="D1404" s="38">
        <v>5</v>
      </c>
      <c r="E1404" s="3">
        <f t="shared" si="88"/>
        <v>0.13513513513513514</v>
      </c>
      <c r="F1404" s="4" t="s">
        <v>58</v>
      </c>
      <c r="G1404" s="4">
        <v>959</v>
      </c>
      <c r="H1404" s="35"/>
      <c r="K1404" s="22"/>
      <c r="L1404" s="22"/>
      <c r="M1404" s="22"/>
      <c r="N1404" s="22"/>
      <c r="O1404" s="22"/>
      <c r="P1404" s="22"/>
      <c r="Q1404" s="22"/>
      <c r="R1404" s="22"/>
      <c r="S1404" s="22"/>
    </row>
    <row r="1405" spans="1:19" s="4" customFormat="1" ht="15" customHeight="1" x14ac:dyDescent="0.2">
      <c r="A1405" s="1">
        <v>2010</v>
      </c>
      <c r="B1405" s="8" t="s">
        <v>447</v>
      </c>
      <c r="C1405" s="38">
        <v>42</v>
      </c>
      <c r="D1405" s="38">
        <v>8</v>
      </c>
      <c r="E1405" s="3">
        <f t="shared" si="88"/>
        <v>0.19047619047619047</v>
      </c>
      <c r="F1405" s="4" t="s">
        <v>58</v>
      </c>
      <c r="G1405" s="4">
        <v>279</v>
      </c>
      <c r="H1405" s="35"/>
      <c r="I1405" s="8"/>
      <c r="J1405" s="8"/>
      <c r="K1405" s="8"/>
      <c r="L1405" s="8"/>
      <c r="M1405" s="8"/>
      <c r="N1405" s="8"/>
      <c r="O1405" s="8"/>
      <c r="P1405" s="8"/>
      <c r="Q1405" s="8"/>
      <c r="R1405" s="8"/>
      <c r="S1405" s="8"/>
    </row>
    <row r="1406" spans="1:19" s="4" customFormat="1" ht="15" customHeight="1" x14ac:dyDescent="0.2">
      <c r="A1406" s="16">
        <v>2010</v>
      </c>
      <c r="B1406" s="7" t="s">
        <v>95</v>
      </c>
      <c r="C1406" s="38">
        <v>159</v>
      </c>
      <c r="D1406" s="38">
        <v>31</v>
      </c>
      <c r="E1406" s="3">
        <f t="shared" si="88"/>
        <v>0.19496855345911951</v>
      </c>
      <c r="F1406" s="8" t="s">
        <v>58</v>
      </c>
      <c r="G1406" s="19">
        <v>160</v>
      </c>
      <c r="H1406" s="21" t="s">
        <v>394</v>
      </c>
      <c r="K1406" s="22"/>
      <c r="L1406" s="22"/>
      <c r="M1406" s="22"/>
      <c r="N1406" s="22"/>
      <c r="O1406" s="22"/>
      <c r="P1406" s="22"/>
      <c r="Q1406" s="22"/>
      <c r="R1406" s="22"/>
      <c r="S1406" s="22"/>
    </row>
    <row r="1407" spans="1:19" s="4" customFormat="1" ht="15" customHeight="1" x14ac:dyDescent="0.2">
      <c r="A1407" s="1">
        <v>2010</v>
      </c>
      <c r="B1407" s="2" t="s">
        <v>273</v>
      </c>
      <c r="C1407" s="38">
        <v>79</v>
      </c>
      <c r="D1407" s="38">
        <v>16</v>
      </c>
      <c r="E1407" s="3">
        <f t="shared" si="88"/>
        <v>0.20253164556962025</v>
      </c>
      <c r="F1407" s="4" t="s">
        <v>58</v>
      </c>
      <c r="G1407" s="4">
        <v>83</v>
      </c>
      <c r="H1407" s="35" t="s">
        <v>409</v>
      </c>
      <c r="K1407" s="22"/>
      <c r="L1407" s="22"/>
      <c r="M1407" s="22"/>
      <c r="N1407" s="22"/>
      <c r="O1407" s="22"/>
      <c r="P1407" s="22"/>
      <c r="Q1407" s="22"/>
      <c r="R1407" s="22"/>
      <c r="S1407" s="22"/>
    </row>
    <row r="1408" spans="1:19" s="25" customFormat="1" ht="15" customHeight="1" x14ac:dyDescent="0.2">
      <c r="A1408" s="1">
        <v>2010</v>
      </c>
      <c r="B1408" s="2" t="s">
        <v>20</v>
      </c>
      <c r="C1408" s="38">
        <v>60</v>
      </c>
      <c r="D1408" s="38">
        <v>24</v>
      </c>
      <c r="E1408" s="3">
        <f t="shared" si="88"/>
        <v>0.4</v>
      </c>
      <c r="F1408" s="4" t="s">
        <v>58</v>
      </c>
      <c r="G1408" s="4">
        <v>156</v>
      </c>
      <c r="H1408" s="45" t="s">
        <v>370</v>
      </c>
      <c r="I1408" s="4"/>
      <c r="J1408" s="4"/>
      <c r="K1408" s="22"/>
      <c r="L1408" s="22"/>
      <c r="M1408" s="22"/>
      <c r="N1408" s="22"/>
      <c r="O1408" s="22"/>
      <c r="P1408" s="22"/>
      <c r="Q1408" s="22"/>
      <c r="R1408" s="22"/>
      <c r="S1408" s="22"/>
    </row>
    <row r="1409" spans="1:19" s="25" customFormat="1" ht="15" customHeight="1" x14ac:dyDescent="0.2">
      <c r="A1409" s="1">
        <v>2010</v>
      </c>
      <c r="B1409" s="4" t="s">
        <v>21</v>
      </c>
      <c r="C1409" s="37">
        <v>12</v>
      </c>
      <c r="D1409" s="37">
        <v>3</v>
      </c>
      <c r="E1409" s="3">
        <f t="shared" si="88"/>
        <v>0.25</v>
      </c>
      <c r="F1409" s="4" t="s">
        <v>58</v>
      </c>
      <c r="G1409" s="5">
        <v>250</v>
      </c>
      <c r="H1409" s="35" t="s">
        <v>399</v>
      </c>
      <c r="I1409" s="20"/>
      <c r="J1409" s="20"/>
    </row>
    <row r="1410" spans="1:19" s="4" customFormat="1" ht="15" customHeight="1" x14ac:dyDescent="0.2">
      <c r="A1410" s="1">
        <v>2010</v>
      </c>
      <c r="B1410" s="7" t="s">
        <v>316</v>
      </c>
      <c r="C1410" s="38">
        <v>20</v>
      </c>
      <c r="D1410" s="38">
        <v>9</v>
      </c>
      <c r="E1410" s="3">
        <f t="shared" si="88"/>
        <v>0.45</v>
      </c>
      <c r="F1410" s="4" t="s">
        <v>297</v>
      </c>
      <c r="G1410" s="4">
        <v>337</v>
      </c>
      <c r="H1410" s="35"/>
      <c r="K1410" s="22"/>
      <c r="L1410" s="22"/>
      <c r="M1410" s="22"/>
      <c r="N1410" s="22"/>
      <c r="O1410" s="22"/>
      <c r="P1410" s="22"/>
      <c r="Q1410" s="22"/>
      <c r="R1410" s="22"/>
      <c r="S1410" s="22"/>
    </row>
    <row r="1411" spans="1:19" s="4" customFormat="1" ht="15" customHeight="1" x14ac:dyDescent="0.2">
      <c r="A1411" s="1">
        <v>2010</v>
      </c>
      <c r="B1411" s="7" t="s">
        <v>171</v>
      </c>
      <c r="C1411" s="38">
        <v>121</v>
      </c>
      <c r="D1411" s="38">
        <v>23</v>
      </c>
      <c r="E1411" s="3">
        <f t="shared" si="88"/>
        <v>0.19008264462809918</v>
      </c>
      <c r="F1411" s="4" t="s">
        <v>58</v>
      </c>
      <c r="G1411" s="4">
        <v>132</v>
      </c>
      <c r="H1411" s="35"/>
      <c r="K1411" s="22"/>
      <c r="L1411" s="22"/>
      <c r="M1411" s="22"/>
      <c r="N1411" s="22"/>
      <c r="O1411" s="22"/>
      <c r="P1411" s="22"/>
      <c r="Q1411" s="22"/>
      <c r="R1411" s="22"/>
      <c r="S1411" s="22"/>
    </row>
    <row r="1412" spans="1:19" s="25" customFormat="1" ht="15" customHeight="1" x14ac:dyDescent="0.2">
      <c r="A1412" s="1">
        <v>2010</v>
      </c>
      <c r="B1412" s="7" t="s">
        <v>149</v>
      </c>
      <c r="C1412" s="38">
        <v>95</v>
      </c>
      <c r="D1412" s="38">
        <v>24</v>
      </c>
      <c r="E1412" s="3">
        <f t="shared" si="88"/>
        <v>0.25263157894736843</v>
      </c>
      <c r="F1412" s="4" t="s">
        <v>58</v>
      </c>
      <c r="G1412" s="4">
        <v>95</v>
      </c>
      <c r="H1412" s="35"/>
      <c r="I1412" s="4"/>
      <c r="J1412" s="4"/>
      <c r="K1412" s="22"/>
      <c r="L1412" s="22"/>
      <c r="M1412" s="22"/>
      <c r="N1412" s="22"/>
      <c r="O1412" s="22"/>
      <c r="P1412" s="22"/>
      <c r="Q1412" s="22"/>
      <c r="R1412" s="22"/>
      <c r="S1412" s="22"/>
    </row>
    <row r="1413" spans="1:19" s="25" customFormat="1" ht="15" customHeight="1" x14ac:dyDescent="0.2">
      <c r="A1413" s="16">
        <v>2010</v>
      </c>
      <c r="B1413" s="7" t="s">
        <v>304</v>
      </c>
      <c r="C1413" s="38">
        <v>128</v>
      </c>
      <c r="D1413" s="38">
        <v>25</v>
      </c>
      <c r="E1413" s="3">
        <f t="shared" si="88"/>
        <v>0.1953125</v>
      </c>
      <c r="F1413" s="8" t="s">
        <v>58</v>
      </c>
      <c r="G1413" s="19">
        <v>112</v>
      </c>
      <c r="H1413" s="35"/>
      <c r="I1413" s="4"/>
      <c r="J1413" s="4"/>
      <c r="K1413" s="22"/>
      <c r="L1413" s="22"/>
      <c r="M1413" s="22"/>
      <c r="N1413" s="22"/>
      <c r="O1413" s="22"/>
      <c r="P1413" s="22"/>
      <c r="Q1413" s="22"/>
      <c r="R1413" s="22"/>
      <c r="S1413" s="22"/>
    </row>
    <row r="1414" spans="1:19" s="4" customFormat="1" ht="15" customHeight="1" x14ac:dyDescent="0.2">
      <c r="A1414" s="16">
        <v>2010</v>
      </c>
      <c r="B1414" s="7" t="s">
        <v>382</v>
      </c>
      <c r="C1414" s="38">
        <v>16</v>
      </c>
      <c r="D1414" s="38">
        <v>6</v>
      </c>
      <c r="E1414" s="3">
        <f t="shared" si="88"/>
        <v>0.375</v>
      </c>
      <c r="F1414" s="8" t="s">
        <v>58</v>
      </c>
      <c r="G1414" s="19">
        <v>58</v>
      </c>
      <c r="H1414" s="81" t="s">
        <v>376</v>
      </c>
      <c r="K1414" s="22"/>
      <c r="L1414" s="22"/>
      <c r="M1414" s="22"/>
      <c r="N1414" s="22"/>
      <c r="O1414" s="22"/>
      <c r="P1414" s="22"/>
      <c r="Q1414" s="22"/>
      <c r="R1414" s="22"/>
      <c r="S1414" s="22"/>
    </row>
    <row r="1415" spans="1:19" s="4" customFormat="1" ht="15" customHeight="1" x14ac:dyDescent="0.2">
      <c r="A1415" s="1">
        <v>2010</v>
      </c>
      <c r="B1415" s="2" t="s">
        <v>203</v>
      </c>
      <c r="C1415" s="38">
        <v>148</v>
      </c>
      <c r="D1415" s="38">
        <v>29</v>
      </c>
      <c r="E1415" s="3">
        <f t="shared" si="88"/>
        <v>0.19594594594594594</v>
      </c>
      <c r="F1415" s="4" t="s">
        <v>297</v>
      </c>
      <c r="H1415" s="35"/>
      <c r="K1415" s="22"/>
      <c r="L1415" s="22"/>
      <c r="M1415" s="22"/>
      <c r="N1415" s="22"/>
      <c r="O1415" s="22"/>
      <c r="P1415" s="22"/>
      <c r="Q1415" s="22"/>
      <c r="R1415" s="22"/>
      <c r="S1415" s="22"/>
    </row>
    <row r="1416" spans="1:19" s="25" customFormat="1" ht="15" customHeight="1" x14ac:dyDescent="0.2">
      <c r="A1416" s="16">
        <v>2010</v>
      </c>
      <c r="B1416" s="7" t="s">
        <v>72</v>
      </c>
      <c r="C1416" s="38">
        <v>15</v>
      </c>
      <c r="D1416" s="38">
        <v>0</v>
      </c>
      <c r="E1416" s="3">
        <f t="shared" si="88"/>
        <v>0</v>
      </c>
      <c r="F1416" s="8" t="s">
        <v>58</v>
      </c>
      <c r="G1416" s="19" t="s">
        <v>309</v>
      </c>
      <c r="H1416" s="21" t="s">
        <v>342</v>
      </c>
      <c r="I1416" s="4"/>
      <c r="J1416" s="4"/>
      <c r="K1416" s="22"/>
      <c r="L1416" s="22"/>
      <c r="M1416" s="22"/>
      <c r="N1416" s="22"/>
      <c r="O1416" s="22"/>
      <c r="P1416" s="22"/>
      <c r="Q1416" s="22"/>
      <c r="R1416" s="22"/>
      <c r="S1416" s="22"/>
    </row>
    <row r="1417" spans="1:19" s="4" customFormat="1" ht="15" customHeight="1" x14ac:dyDescent="0.2">
      <c r="A1417" s="1">
        <v>2010</v>
      </c>
      <c r="B1417" s="2" t="s">
        <v>130</v>
      </c>
      <c r="C1417" s="38">
        <v>93</v>
      </c>
      <c r="D1417" s="38">
        <v>17</v>
      </c>
      <c r="E1417" s="3">
        <f t="shared" si="88"/>
        <v>0.18279569892473119</v>
      </c>
      <c r="F1417" s="4" t="s">
        <v>58</v>
      </c>
      <c r="G1417" s="4">
        <v>80</v>
      </c>
      <c r="H1417" s="35" t="s">
        <v>381</v>
      </c>
      <c r="K1417" s="22"/>
      <c r="L1417" s="22"/>
      <c r="M1417" s="22"/>
      <c r="N1417" s="22"/>
      <c r="O1417" s="22"/>
      <c r="P1417" s="22"/>
      <c r="Q1417" s="22"/>
      <c r="R1417" s="22"/>
      <c r="S1417" s="22"/>
    </row>
    <row r="1418" spans="1:19" s="25" customFormat="1" ht="15" customHeight="1" x14ac:dyDescent="0.2">
      <c r="A1418" s="1">
        <v>2010</v>
      </c>
      <c r="B1418" s="7" t="s">
        <v>419</v>
      </c>
      <c r="C1418" s="38">
        <v>123</v>
      </c>
      <c r="D1418" s="38">
        <v>29</v>
      </c>
      <c r="E1418" s="3">
        <f t="shared" si="88"/>
        <v>0.23577235772357724</v>
      </c>
      <c r="F1418" s="4" t="s">
        <v>297</v>
      </c>
      <c r="G1418" s="4">
        <v>102</v>
      </c>
      <c r="H1418" s="35"/>
      <c r="I1418" s="4"/>
      <c r="J1418" s="4"/>
      <c r="K1418" s="22"/>
      <c r="L1418" s="22"/>
      <c r="M1418" s="22"/>
      <c r="N1418" s="22"/>
      <c r="O1418" s="22"/>
      <c r="P1418" s="22"/>
      <c r="Q1418" s="22"/>
      <c r="R1418" s="22"/>
      <c r="S1418" s="22"/>
    </row>
    <row r="1419" spans="1:19" s="25" customFormat="1" ht="15" customHeight="1" x14ac:dyDescent="0.2">
      <c r="A1419" s="1">
        <v>2010</v>
      </c>
      <c r="B1419" s="8" t="s">
        <v>298</v>
      </c>
      <c r="C1419" s="38">
        <v>45</v>
      </c>
      <c r="D1419" s="38">
        <v>10</v>
      </c>
      <c r="E1419" s="3">
        <f t="shared" si="88"/>
        <v>0.22222222222222221</v>
      </c>
      <c r="F1419" s="4" t="s">
        <v>58</v>
      </c>
      <c r="G1419" s="4">
        <v>89</v>
      </c>
      <c r="H1419" s="45" t="s">
        <v>296</v>
      </c>
      <c r="I1419" s="4"/>
      <c r="J1419" s="4"/>
      <c r="K1419" s="22"/>
      <c r="L1419" s="22"/>
      <c r="M1419" s="22"/>
      <c r="N1419" s="22"/>
      <c r="O1419" s="22"/>
      <c r="P1419" s="22"/>
      <c r="Q1419" s="22"/>
      <c r="R1419" s="22"/>
      <c r="S1419" s="22"/>
    </row>
    <row r="1420" spans="1:19" s="25" customFormat="1" ht="15" customHeight="1" x14ac:dyDescent="0.2">
      <c r="A1420" s="16">
        <v>2010</v>
      </c>
      <c r="B1420" s="8" t="s">
        <v>327</v>
      </c>
      <c r="C1420" s="38">
        <v>93</v>
      </c>
      <c r="D1420" s="38">
        <v>25</v>
      </c>
      <c r="E1420" s="3">
        <f t="shared" si="88"/>
        <v>0.26881720430107525</v>
      </c>
      <c r="F1420" s="8" t="s">
        <v>58</v>
      </c>
      <c r="G1420" s="19">
        <v>107</v>
      </c>
      <c r="H1420" s="80"/>
      <c r="I1420" s="4"/>
      <c r="J1420" s="4"/>
      <c r="K1420" s="22"/>
      <c r="L1420" s="22"/>
      <c r="M1420" s="22"/>
      <c r="N1420" s="22"/>
      <c r="O1420" s="22"/>
      <c r="P1420" s="22"/>
      <c r="Q1420" s="22"/>
      <c r="R1420" s="22"/>
      <c r="S1420" s="22"/>
    </row>
    <row r="1421" spans="1:19" s="25" customFormat="1" ht="15" customHeight="1" x14ac:dyDescent="0.2">
      <c r="A1421" s="16">
        <v>2010</v>
      </c>
      <c r="B1421" s="7" t="s">
        <v>303</v>
      </c>
      <c r="C1421" s="38">
        <v>106</v>
      </c>
      <c r="D1421" s="38">
        <v>30</v>
      </c>
      <c r="E1421" s="3">
        <f t="shared" si="88"/>
        <v>0.28301886792452829</v>
      </c>
      <c r="F1421" s="8" t="s">
        <v>58</v>
      </c>
      <c r="G1421" s="4">
        <v>98</v>
      </c>
      <c r="H1421" s="35" t="s">
        <v>455</v>
      </c>
      <c r="I1421" s="4"/>
      <c r="J1421" s="4"/>
      <c r="K1421" s="22"/>
      <c r="L1421" s="22"/>
      <c r="M1421" s="22"/>
      <c r="N1421" s="22"/>
      <c r="O1421" s="22"/>
      <c r="P1421" s="22"/>
      <c r="Q1421" s="22"/>
      <c r="R1421" s="22"/>
      <c r="S1421" s="22"/>
    </row>
    <row r="1422" spans="1:19" s="25" customFormat="1" ht="15" customHeight="1" x14ac:dyDescent="0.2">
      <c r="A1422" s="1">
        <v>2010</v>
      </c>
      <c r="B1422" s="7" t="s">
        <v>109</v>
      </c>
      <c r="C1422" s="38">
        <v>96</v>
      </c>
      <c r="D1422" s="37">
        <v>11</v>
      </c>
      <c r="E1422" s="3">
        <v>0.11</v>
      </c>
      <c r="F1422" s="4" t="s">
        <v>58</v>
      </c>
      <c r="G1422" s="4">
        <v>269</v>
      </c>
      <c r="H1422" s="35"/>
      <c r="I1422" s="4"/>
      <c r="J1422" s="4"/>
      <c r="K1422" s="22"/>
      <c r="L1422" s="22"/>
      <c r="M1422" s="22"/>
      <c r="N1422" s="22"/>
      <c r="O1422" s="22"/>
      <c r="P1422" s="22"/>
      <c r="Q1422" s="22"/>
      <c r="R1422" s="22"/>
      <c r="S1422" s="22"/>
    </row>
    <row r="1423" spans="1:19" s="25" customFormat="1" ht="15" customHeight="1" x14ac:dyDescent="0.2">
      <c r="A1423" s="1">
        <v>2010</v>
      </c>
      <c r="B1423" s="7" t="s">
        <v>193</v>
      </c>
      <c r="C1423" s="38">
        <v>18</v>
      </c>
      <c r="D1423" s="38">
        <v>6</v>
      </c>
      <c r="E1423" s="3">
        <f t="shared" ref="E1423:E1454" si="89">IF(ISNUMBER(D1423),D1423/C1423,"")</f>
        <v>0.33333333333333331</v>
      </c>
      <c r="F1423" s="4" t="s">
        <v>297</v>
      </c>
      <c r="G1423" s="5">
        <v>80</v>
      </c>
      <c r="H1423" s="35"/>
      <c r="I1423" s="4"/>
      <c r="J1423" s="4"/>
      <c r="K1423" s="22"/>
      <c r="L1423" s="22"/>
      <c r="M1423" s="22"/>
      <c r="N1423" s="22"/>
      <c r="O1423" s="22"/>
      <c r="P1423" s="22"/>
      <c r="Q1423" s="22"/>
      <c r="R1423" s="22"/>
      <c r="S1423" s="22"/>
    </row>
    <row r="1424" spans="1:19" s="25" customFormat="1" ht="15" customHeight="1" x14ac:dyDescent="0.2">
      <c r="A1424" s="1">
        <v>2010</v>
      </c>
      <c r="B1424" s="2" t="s">
        <v>220</v>
      </c>
      <c r="C1424" s="38">
        <v>4</v>
      </c>
      <c r="D1424" s="38">
        <v>1</v>
      </c>
      <c r="E1424" s="3">
        <f t="shared" si="89"/>
        <v>0.25</v>
      </c>
      <c r="F1424" s="4" t="s">
        <v>297</v>
      </c>
      <c r="G1424" s="4">
        <v>160</v>
      </c>
      <c r="H1424" s="35"/>
      <c r="I1424" s="4"/>
      <c r="J1424" s="4"/>
      <c r="K1424" s="22"/>
      <c r="L1424" s="22"/>
      <c r="M1424" s="22"/>
      <c r="N1424" s="22"/>
      <c r="O1424" s="22"/>
      <c r="P1424" s="22"/>
      <c r="Q1424" s="22"/>
      <c r="R1424" s="22"/>
      <c r="S1424" s="22"/>
    </row>
    <row r="1425" spans="1:19" s="25" customFormat="1" ht="15" customHeight="1" x14ac:dyDescent="0.2">
      <c r="A1425" s="1">
        <v>2009</v>
      </c>
      <c r="B1425" s="2" t="s">
        <v>49</v>
      </c>
      <c r="C1425" s="38">
        <v>165</v>
      </c>
      <c r="D1425" s="38">
        <v>73</v>
      </c>
      <c r="E1425" s="3">
        <f t="shared" si="89"/>
        <v>0.44242424242424244</v>
      </c>
      <c r="F1425" s="4" t="s">
        <v>299</v>
      </c>
      <c r="G1425" s="5"/>
      <c r="H1425" s="35"/>
      <c r="I1425" s="4"/>
      <c r="J1425" s="4"/>
      <c r="K1425" s="22"/>
      <c r="L1425" s="22"/>
      <c r="M1425" s="22"/>
      <c r="N1425" s="22"/>
      <c r="O1425" s="22"/>
      <c r="P1425" s="22"/>
      <c r="Q1425" s="22"/>
      <c r="R1425" s="22"/>
      <c r="S1425" s="22"/>
    </row>
    <row r="1426" spans="1:19" s="25" customFormat="1" ht="15" customHeight="1" x14ac:dyDescent="0.2">
      <c r="A1426" s="1">
        <v>2009</v>
      </c>
      <c r="B1426" s="7" t="s">
        <v>259</v>
      </c>
      <c r="C1426" s="38">
        <v>143</v>
      </c>
      <c r="D1426" s="38">
        <v>45</v>
      </c>
      <c r="E1426" s="3">
        <f t="shared" si="89"/>
        <v>0.31468531468531469</v>
      </c>
      <c r="F1426" s="4" t="s">
        <v>299</v>
      </c>
      <c r="G1426" s="5">
        <v>250</v>
      </c>
      <c r="H1426" s="35" t="s">
        <v>162</v>
      </c>
      <c r="I1426" s="4"/>
      <c r="J1426" s="4"/>
      <c r="K1426" s="22"/>
      <c r="L1426" s="22"/>
      <c r="M1426" s="22"/>
      <c r="N1426" s="22"/>
      <c r="O1426" s="22"/>
      <c r="P1426" s="22"/>
      <c r="Q1426" s="22"/>
      <c r="R1426" s="22"/>
      <c r="S1426" s="22"/>
    </row>
    <row r="1427" spans="1:19" s="4" customFormat="1" ht="15" customHeight="1" x14ac:dyDescent="0.2">
      <c r="A1427" s="1">
        <v>2009</v>
      </c>
      <c r="B1427" s="7" t="s">
        <v>12</v>
      </c>
      <c r="C1427" s="37">
        <v>200</v>
      </c>
      <c r="D1427" s="37">
        <v>37</v>
      </c>
      <c r="E1427" s="3">
        <f t="shared" si="89"/>
        <v>0.185</v>
      </c>
      <c r="F1427" s="4" t="s">
        <v>299</v>
      </c>
      <c r="G1427" s="5">
        <v>120</v>
      </c>
      <c r="H1427" s="35" t="s">
        <v>422</v>
      </c>
      <c r="K1427" s="22"/>
      <c r="L1427" s="22"/>
      <c r="M1427" s="22"/>
      <c r="N1427" s="22"/>
      <c r="O1427" s="22"/>
      <c r="P1427" s="22"/>
      <c r="Q1427" s="22"/>
      <c r="R1427" s="22"/>
      <c r="S1427" s="22"/>
    </row>
    <row r="1428" spans="1:19" s="25" customFormat="1" ht="15" customHeight="1" x14ac:dyDescent="0.2">
      <c r="A1428" s="1">
        <v>2009</v>
      </c>
      <c r="B1428" s="7" t="s">
        <v>258</v>
      </c>
      <c r="C1428" s="38">
        <v>182</v>
      </c>
      <c r="D1428" s="38">
        <v>77</v>
      </c>
      <c r="E1428" s="3">
        <f t="shared" si="89"/>
        <v>0.42307692307692307</v>
      </c>
      <c r="F1428" s="4" t="s">
        <v>299</v>
      </c>
      <c r="G1428" s="5"/>
      <c r="H1428" s="35"/>
      <c r="I1428" s="4"/>
      <c r="J1428" s="4"/>
      <c r="K1428" s="22"/>
      <c r="L1428" s="22"/>
      <c r="M1428" s="22"/>
      <c r="N1428" s="22"/>
      <c r="O1428" s="22"/>
      <c r="P1428" s="22"/>
      <c r="Q1428" s="22"/>
      <c r="R1428" s="22"/>
      <c r="S1428" s="22"/>
    </row>
    <row r="1429" spans="1:19" s="4" customFormat="1" ht="15" customHeight="1" x14ac:dyDescent="0.2">
      <c r="A1429" s="1">
        <v>2009</v>
      </c>
      <c r="B1429" s="7" t="s">
        <v>262</v>
      </c>
      <c r="C1429" s="38">
        <v>81</v>
      </c>
      <c r="D1429" s="38">
        <v>33</v>
      </c>
      <c r="E1429" s="3">
        <f t="shared" si="89"/>
        <v>0.40740740740740738</v>
      </c>
      <c r="F1429" s="4" t="s">
        <v>299</v>
      </c>
      <c r="G1429" s="5"/>
      <c r="H1429" s="35"/>
      <c r="K1429" s="22"/>
      <c r="L1429" s="22"/>
      <c r="M1429" s="22"/>
      <c r="N1429" s="22"/>
      <c r="O1429" s="22"/>
      <c r="P1429" s="22"/>
      <c r="Q1429" s="22"/>
      <c r="R1429" s="22"/>
      <c r="S1429" s="22"/>
    </row>
    <row r="1430" spans="1:19" s="4" customFormat="1" ht="15" customHeight="1" x14ac:dyDescent="0.2">
      <c r="A1430" s="1">
        <v>2009</v>
      </c>
      <c r="B1430" s="7" t="s">
        <v>204</v>
      </c>
      <c r="C1430" s="38">
        <v>54</v>
      </c>
      <c r="D1430" s="38">
        <v>27</v>
      </c>
      <c r="E1430" s="3">
        <f t="shared" si="89"/>
        <v>0.5</v>
      </c>
      <c r="F1430" s="4" t="s">
        <v>299</v>
      </c>
      <c r="G1430" s="5"/>
      <c r="H1430" s="35"/>
      <c r="K1430" s="22"/>
      <c r="L1430" s="22"/>
      <c r="M1430" s="22"/>
      <c r="N1430" s="22"/>
      <c r="O1430" s="22"/>
      <c r="P1430" s="22"/>
      <c r="Q1430" s="22"/>
      <c r="R1430" s="22"/>
      <c r="S1430" s="22"/>
    </row>
    <row r="1431" spans="1:19" ht="15" customHeight="1" x14ac:dyDescent="0.2">
      <c r="A1431" s="1">
        <v>2009</v>
      </c>
      <c r="B1431" s="7" t="s">
        <v>137</v>
      </c>
      <c r="C1431" s="38">
        <v>12</v>
      </c>
      <c r="D1431" s="38">
        <v>4</v>
      </c>
      <c r="E1431" s="3">
        <f t="shared" si="89"/>
        <v>0.33333333333333331</v>
      </c>
      <c r="F1431" s="4" t="s">
        <v>299</v>
      </c>
      <c r="I1431" s="4"/>
      <c r="J1431" s="4"/>
    </row>
    <row r="1432" spans="1:19" ht="15" customHeight="1" x14ac:dyDescent="0.2">
      <c r="A1432" s="1">
        <v>2009</v>
      </c>
      <c r="B1432" s="2" t="s">
        <v>404</v>
      </c>
      <c r="C1432" s="38">
        <v>30</v>
      </c>
      <c r="D1432" s="38">
        <v>9</v>
      </c>
      <c r="E1432" s="3">
        <f t="shared" si="89"/>
        <v>0.3</v>
      </c>
      <c r="F1432" s="4" t="s">
        <v>299</v>
      </c>
      <c r="G1432" s="5">
        <v>93</v>
      </c>
      <c r="I1432" s="4"/>
      <c r="J1432" s="4"/>
    </row>
    <row r="1433" spans="1:19" ht="15" customHeight="1" x14ac:dyDescent="0.2">
      <c r="A1433" s="1">
        <v>2009</v>
      </c>
      <c r="B1433" s="7" t="s">
        <v>110</v>
      </c>
      <c r="C1433" s="38">
        <v>3</v>
      </c>
      <c r="D1433" s="38">
        <v>3</v>
      </c>
      <c r="E1433" s="3">
        <f t="shared" si="89"/>
        <v>1</v>
      </c>
      <c r="F1433" s="4" t="s">
        <v>299</v>
      </c>
      <c r="I1433" s="4"/>
      <c r="J1433" s="4"/>
    </row>
    <row r="1434" spans="1:19" s="4" customFormat="1" ht="15" customHeight="1" x14ac:dyDescent="0.2">
      <c r="A1434" s="1">
        <v>2009</v>
      </c>
      <c r="B1434" s="7" t="s">
        <v>147</v>
      </c>
      <c r="C1434" s="38">
        <v>88</v>
      </c>
      <c r="D1434" s="38">
        <v>48</v>
      </c>
      <c r="E1434" s="3">
        <f t="shared" si="89"/>
        <v>0.54545454545454541</v>
      </c>
      <c r="F1434" s="4" t="s">
        <v>299</v>
      </c>
      <c r="G1434" s="5"/>
      <c r="H1434" s="35"/>
      <c r="K1434" s="22"/>
      <c r="L1434" s="22"/>
      <c r="M1434" s="22"/>
      <c r="N1434" s="22"/>
      <c r="O1434" s="22"/>
      <c r="P1434" s="22"/>
      <c r="Q1434" s="22"/>
      <c r="R1434" s="22"/>
      <c r="S1434" s="22"/>
    </row>
    <row r="1435" spans="1:19" ht="15" customHeight="1" x14ac:dyDescent="0.2">
      <c r="A1435" s="1">
        <v>2009</v>
      </c>
      <c r="B1435" s="7" t="s">
        <v>111</v>
      </c>
      <c r="C1435" s="38">
        <v>169</v>
      </c>
      <c r="D1435" s="38">
        <v>56</v>
      </c>
      <c r="E1435" s="3">
        <f t="shared" si="89"/>
        <v>0.33136094674556216</v>
      </c>
      <c r="F1435" s="4" t="s">
        <v>299</v>
      </c>
      <c r="I1435" s="4"/>
      <c r="J1435" s="4"/>
    </row>
    <row r="1436" spans="1:19" s="4" customFormat="1" ht="15" customHeight="1" x14ac:dyDescent="0.2">
      <c r="A1436" s="1">
        <v>2009</v>
      </c>
      <c r="B1436" s="7" t="s">
        <v>112</v>
      </c>
      <c r="C1436" s="38">
        <v>34</v>
      </c>
      <c r="D1436" s="38">
        <v>7</v>
      </c>
      <c r="E1436" s="3">
        <f t="shared" si="89"/>
        <v>0.20588235294117646</v>
      </c>
      <c r="F1436" s="4" t="s">
        <v>299</v>
      </c>
      <c r="G1436" s="5"/>
      <c r="H1436" s="35"/>
      <c r="K1436" s="22"/>
      <c r="L1436" s="22"/>
      <c r="M1436" s="22"/>
      <c r="N1436" s="22"/>
      <c r="O1436" s="22"/>
      <c r="P1436" s="22"/>
      <c r="Q1436" s="22"/>
      <c r="R1436" s="22"/>
      <c r="S1436" s="22"/>
    </row>
    <row r="1437" spans="1:19" s="4" customFormat="1" ht="15" customHeight="1" x14ac:dyDescent="0.2">
      <c r="A1437" s="1">
        <v>2009</v>
      </c>
      <c r="B1437" s="7" t="s">
        <v>239</v>
      </c>
      <c r="C1437" s="38">
        <v>103</v>
      </c>
      <c r="D1437" s="38">
        <v>27</v>
      </c>
      <c r="E1437" s="3">
        <f t="shared" si="89"/>
        <v>0.26213592233009708</v>
      </c>
      <c r="F1437" s="4" t="s">
        <v>499</v>
      </c>
      <c r="G1437" s="5"/>
      <c r="H1437" s="35"/>
      <c r="K1437" s="22"/>
      <c r="L1437" s="22"/>
      <c r="M1437" s="22"/>
      <c r="N1437" s="22"/>
      <c r="O1437" s="22"/>
      <c r="P1437" s="22"/>
      <c r="Q1437" s="22"/>
      <c r="R1437" s="22"/>
      <c r="S1437" s="22"/>
    </row>
    <row r="1438" spans="1:19" s="4" customFormat="1" ht="15" customHeight="1" x14ac:dyDescent="0.2">
      <c r="A1438" s="1">
        <v>2009</v>
      </c>
      <c r="B1438" s="7" t="s">
        <v>311</v>
      </c>
      <c r="C1438" s="38">
        <v>10</v>
      </c>
      <c r="D1438" s="38">
        <v>7</v>
      </c>
      <c r="E1438" s="3">
        <f t="shared" si="89"/>
        <v>0.7</v>
      </c>
      <c r="F1438" s="4" t="s">
        <v>499</v>
      </c>
      <c r="G1438" s="5">
        <v>21</v>
      </c>
      <c r="H1438" s="35"/>
      <c r="K1438" s="22"/>
      <c r="L1438" s="22"/>
      <c r="M1438" s="22"/>
      <c r="N1438" s="22"/>
      <c r="O1438" s="22"/>
      <c r="P1438" s="22"/>
      <c r="Q1438" s="22"/>
      <c r="R1438" s="22"/>
      <c r="S1438" s="22"/>
    </row>
    <row r="1439" spans="1:19" ht="15" customHeight="1" x14ac:dyDescent="0.2">
      <c r="A1439" s="1">
        <v>2009</v>
      </c>
      <c r="B1439" s="7" t="s">
        <v>62</v>
      </c>
      <c r="C1439" s="38">
        <v>10</v>
      </c>
      <c r="D1439" s="38">
        <v>7</v>
      </c>
      <c r="E1439" s="3">
        <f t="shared" si="89"/>
        <v>0.7</v>
      </c>
      <c r="F1439" s="4" t="s">
        <v>499</v>
      </c>
      <c r="I1439" s="4"/>
      <c r="J1439" s="4"/>
    </row>
    <row r="1440" spans="1:19" ht="15" customHeight="1" x14ac:dyDescent="0.2">
      <c r="A1440" s="1">
        <v>2009</v>
      </c>
      <c r="B1440" s="7" t="s">
        <v>207</v>
      </c>
      <c r="C1440" s="38">
        <v>9</v>
      </c>
      <c r="D1440" s="38">
        <v>6</v>
      </c>
      <c r="E1440" s="3">
        <f t="shared" si="89"/>
        <v>0.66666666666666663</v>
      </c>
      <c r="F1440" s="4" t="s">
        <v>499</v>
      </c>
      <c r="G1440" s="5">
        <v>17</v>
      </c>
      <c r="I1440" s="4"/>
      <c r="J1440" s="4"/>
    </row>
    <row r="1441" spans="1:19" ht="15" customHeight="1" x14ac:dyDescent="0.2">
      <c r="A1441" s="1">
        <v>2009</v>
      </c>
      <c r="B1441" s="7" t="s">
        <v>187</v>
      </c>
      <c r="C1441" s="38">
        <v>9</v>
      </c>
      <c r="D1441" s="38">
        <v>6</v>
      </c>
      <c r="E1441" s="3">
        <f t="shared" si="89"/>
        <v>0.66666666666666663</v>
      </c>
      <c r="F1441" s="4" t="s">
        <v>499</v>
      </c>
      <c r="I1441" s="4"/>
      <c r="J1441" s="4"/>
    </row>
    <row r="1442" spans="1:19" ht="15" customHeight="1" x14ac:dyDescent="0.2">
      <c r="A1442" s="1">
        <v>2009</v>
      </c>
      <c r="B1442" s="7" t="s">
        <v>90</v>
      </c>
      <c r="C1442" s="37">
        <v>35</v>
      </c>
      <c r="D1442" s="37">
        <v>11</v>
      </c>
      <c r="E1442" s="3">
        <f t="shared" si="89"/>
        <v>0.31428571428571428</v>
      </c>
      <c r="F1442" s="4" t="s">
        <v>384</v>
      </c>
      <c r="I1442" s="4"/>
      <c r="J1442" s="4"/>
      <c r="K1442" s="4"/>
      <c r="L1442" s="4"/>
      <c r="M1442" s="4"/>
      <c r="N1442" s="4"/>
      <c r="O1442" s="4"/>
      <c r="P1442" s="4"/>
      <c r="Q1442" s="4"/>
      <c r="R1442" s="4"/>
      <c r="S1442" s="4"/>
    </row>
    <row r="1443" spans="1:19" ht="15" customHeight="1" x14ac:dyDescent="0.2">
      <c r="A1443" s="1">
        <v>2009</v>
      </c>
      <c r="B1443" s="7" t="s">
        <v>51</v>
      </c>
      <c r="C1443" s="38">
        <v>48</v>
      </c>
      <c r="D1443" s="38">
        <v>19</v>
      </c>
      <c r="E1443" s="3">
        <f t="shared" si="89"/>
        <v>0.39583333333333331</v>
      </c>
      <c r="F1443" s="8" t="s">
        <v>384</v>
      </c>
      <c r="I1443" s="4"/>
      <c r="J1443" s="4"/>
    </row>
    <row r="1444" spans="1:19" ht="15" customHeight="1" x14ac:dyDescent="0.2">
      <c r="A1444" s="1">
        <v>2009</v>
      </c>
      <c r="B1444" s="7" t="s">
        <v>325</v>
      </c>
      <c r="C1444" s="38">
        <v>31</v>
      </c>
      <c r="D1444" s="38">
        <v>7</v>
      </c>
      <c r="E1444" s="3">
        <f t="shared" si="89"/>
        <v>0.22580645161290322</v>
      </c>
      <c r="F1444" s="8" t="s">
        <v>384</v>
      </c>
      <c r="I1444" s="4"/>
      <c r="J1444" s="4"/>
    </row>
    <row r="1445" spans="1:19" ht="15" customHeight="1" x14ac:dyDescent="0.2">
      <c r="A1445" s="1">
        <v>2009</v>
      </c>
      <c r="B1445" s="7" t="s">
        <v>144</v>
      </c>
      <c r="C1445" s="38">
        <v>15</v>
      </c>
      <c r="D1445" s="38">
        <v>7</v>
      </c>
      <c r="E1445" s="3">
        <f t="shared" si="89"/>
        <v>0.46666666666666667</v>
      </c>
      <c r="F1445" s="8" t="s">
        <v>384</v>
      </c>
      <c r="I1445" s="4"/>
      <c r="J1445" s="4"/>
    </row>
    <row r="1446" spans="1:19" ht="15" customHeight="1" x14ac:dyDescent="0.2">
      <c r="A1446" s="1">
        <v>2009</v>
      </c>
      <c r="B1446" s="7" t="s">
        <v>263</v>
      </c>
      <c r="C1446" s="38">
        <v>26</v>
      </c>
      <c r="D1446" s="38">
        <v>14</v>
      </c>
      <c r="E1446" s="3">
        <f t="shared" si="89"/>
        <v>0.53846153846153844</v>
      </c>
      <c r="F1446" s="8" t="s">
        <v>384</v>
      </c>
      <c r="I1446" s="8"/>
      <c r="J1446" s="8"/>
      <c r="K1446" s="27"/>
      <c r="L1446" s="27"/>
      <c r="M1446" s="27"/>
      <c r="N1446" s="27"/>
      <c r="O1446" s="27"/>
      <c r="P1446" s="27"/>
      <c r="Q1446" s="27"/>
      <c r="R1446" s="27"/>
      <c r="S1446" s="27"/>
    </row>
    <row r="1447" spans="1:19" ht="15" customHeight="1" x14ac:dyDescent="0.2">
      <c r="A1447" s="1">
        <v>2009</v>
      </c>
      <c r="B1447" s="7" t="s">
        <v>344</v>
      </c>
      <c r="C1447" s="38">
        <v>77</v>
      </c>
      <c r="D1447" s="38">
        <v>18</v>
      </c>
      <c r="E1447" s="3">
        <f t="shared" si="89"/>
        <v>0.23376623376623376</v>
      </c>
      <c r="F1447" s="8" t="s">
        <v>384</v>
      </c>
      <c r="I1447" s="23"/>
      <c r="J1447" s="23"/>
      <c r="K1447" s="26"/>
      <c r="L1447" s="26"/>
      <c r="M1447" s="26"/>
      <c r="N1447" s="26"/>
      <c r="O1447" s="26"/>
      <c r="P1447" s="26"/>
      <c r="Q1447" s="26"/>
      <c r="R1447" s="26"/>
      <c r="S1447" s="26"/>
    </row>
    <row r="1448" spans="1:19" ht="15" customHeight="1" x14ac:dyDescent="0.2">
      <c r="A1448" s="1">
        <v>2009</v>
      </c>
      <c r="B1448" s="7" t="s">
        <v>174</v>
      </c>
      <c r="C1448" s="38">
        <v>83</v>
      </c>
      <c r="D1448" s="38">
        <v>33</v>
      </c>
      <c r="E1448" s="3">
        <f t="shared" si="89"/>
        <v>0.39759036144578314</v>
      </c>
      <c r="F1448" s="8" t="s">
        <v>384</v>
      </c>
      <c r="I1448" s="4"/>
      <c r="J1448" s="4"/>
      <c r="K1448" s="4"/>
      <c r="L1448" s="4"/>
      <c r="M1448" s="4"/>
      <c r="N1448" s="4"/>
      <c r="O1448" s="4"/>
      <c r="P1448" s="4"/>
      <c r="Q1448" s="4"/>
      <c r="R1448" s="4"/>
      <c r="S1448" s="4"/>
    </row>
    <row r="1449" spans="1:19" ht="15" customHeight="1" x14ac:dyDescent="0.2">
      <c r="A1449" s="1">
        <v>2009</v>
      </c>
      <c r="B1449" s="7" t="s">
        <v>331</v>
      </c>
      <c r="C1449" s="38">
        <v>54</v>
      </c>
      <c r="D1449" s="38">
        <v>13</v>
      </c>
      <c r="E1449" s="3">
        <f t="shared" si="89"/>
        <v>0.24074074074074073</v>
      </c>
      <c r="F1449" s="8" t="s">
        <v>384</v>
      </c>
      <c r="I1449" s="4"/>
      <c r="J1449" s="4"/>
    </row>
    <row r="1450" spans="1:19" ht="15" customHeight="1" x14ac:dyDescent="0.2">
      <c r="A1450" s="1">
        <v>2009</v>
      </c>
      <c r="B1450" s="7" t="s">
        <v>146</v>
      </c>
      <c r="C1450" s="38">
        <v>35</v>
      </c>
      <c r="D1450" s="38">
        <v>5</v>
      </c>
      <c r="E1450" s="3">
        <f t="shared" si="89"/>
        <v>0.14285714285714285</v>
      </c>
      <c r="F1450" s="8" t="s">
        <v>384</v>
      </c>
      <c r="I1450" s="4"/>
      <c r="J1450" s="4"/>
    </row>
    <row r="1451" spans="1:19" ht="15" customHeight="1" x14ac:dyDescent="0.2">
      <c r="A1451" s="1">
        <v>2009</v>
      </c>
      <c r="B1451" s="7" t="s">
        <v>401</v>
      </c>
      <c r="C1451" s="38">
        <v>30</v>
      </c>
      <c r="D1451" s="38">
        <v>14</v>
      </c>
      <c r="E1451" s="3">
        <f t="shared" si="89"/>
        <v>0.46666666666666667</v>
      </c>
      <c r="F1451" s="8" t="s">
        <v>384</v>
      </c>
      <c r="I1451" s="4"/>
      <c r="J1451" s="4"/>
    </row>
    <row r="1452" spans="1:19" ht="15" customHeight="1" x14ac:dyDescent="0.2">
      <c r="A1452" s="1">
        <v>2009</v>
      </c>
      <c r="B1452" s="7" t="s">
        <v>150</v>
      </c>
      <c r="C1452" s="37">
        <v>26</v>
      </c>
      <c r="D1452" s="37">
        <v>11</v>
      </c>
      <c r="E1452" s="3">
        <f t="shared" si="89"/>
        <v>0.42307692307692307</v>
      </c>
      <c r="F1452" s="4" t="s">
        <v>384</v>
      </c>
      <c r="I1452" s="4"/>
      <c r="J1452" s="4"/>
    </row>
    <row r="1453" spans="1:19" ht="15" customHeight="1" x14ac:dyDescent="0.2">
      <c r="A1453" s="1">
        <v>2009</v>
      </c>
      <c r="B1453" s="4" t="s">
        <v>168</v>
      </c>
      <c r="C1453" s="37">
        <v>28</v>
      </c>
      <c r="D1453" s="37">
        <v>6</v>
      </c>
      <c r="E1453" s="3">
        <f t="shared" si="89"/>
        <v>0.21428571428571427</v>
      </c>
      <c r="F1453" s="4" t="s">
        <v>384</v>
      </c>
      <c r="I1453" s="4"/>
      <c r="J1453" s="4"/>
    </row>
    <row r="1454" spans="1:19" ht="15" customHeight="1" x14ac:dyDescent="0.2">
      <c r="A1454" s="1">
        <v>2009</v>
      </c>
      <c r="B1454" s="7" t="s">
        <v>431</v>
      </c>
      <c r="C1454" s="38">
        <v>44</v>
      </c>
      <c r="D1454" s="38">
        <v>22</v>
      </c>
      <c r="E1454" s="3">
        <f t="shared" si="89"/>
        <v>0.5</v>
      </c>
      <c r="F1454" s="8" t="s">
        <v>384</v>
      </c>
      <c r="I1454" s="4"/>
      <c r="J1454" s="4"/>
    </row>
    <row r="1455" spans="1:19" ht="15" customHeight="1" x14ac:dyDescent="0.2">
      <c r="A1455" s="1">
        <v>2009</v>
      </c>
      <c r="B1455" s="7" t="s">
        <v>432</v>
      </c>
      <c r="C1455" s="38">
        <v>6</v>
      </c>
      <c r="D1455" s="38">
        <v>5</v>
      </c>
      <c r="E1455" s="3">
        <f t="shared" ref="E1455:E1483" si="90">IF(ISNUMBER(D1455),D1455/C1455,"")</f>
        <v>0.83333333333333337</v>
      </c>
      <c r="F1455" s="8" t="s">
        <v>384</v>
      </c>
      <c r="I1455" s="4"/>
      <c r="J1455" s="4"/>
    </row>
    <row r="1456" spans="1:19" ht="15" customHeight="1" x14ac:dyDescent="0.2">
      <c r="A1456" s="1">
        <v>2009</v>
      </c>
      <c r="B1456" s="7" t="s">
        <v>151</v>
      </c>
      <c r="C1456" s="38">
        <v>112</v>
      </c>
      <c r="D1456" s="38">
        <v>25</v>
      </c>
      <c r="E1456" s="3">
        <f t="shared" si="90"/>
        <v>0.22321428571428573</v>
      </c>
      <c r="F1456" s="8" t="s">
        <v>384</v>
      </c>
      <c r="I1456" s="4"/>
      <c r="J1456" s="4"/>
      <c r="N1456" s="28"/>
      <c r="O1456" s="28"/>
      <c r="P1456" s="28"/>
    </row>
    <row r="1457" spans="1:19" ht="15" customHeight="1" x14ac:dyDescent="0.2">
      <c r="A1457" s="1">
        <v>2009</v>
      </c>
      <c r="B1457" s="7" t="s">
        <v>338</v>
      </c>
      <c r="C1457" s="38">
        <v>62</v>
      </c>
      <c r="D1457" s="38">
        <v>9</v>
      </c>
      <c r="E1457" s="3">
        <f t="shared" si="90"/>
        <v>0.14516129032258066</v>
      </c>
      <c r="F1457" s="8" t="s">
        <v>384</v>
      </c>
      <c r="H1457" s="45"/>
      <c r="I1457" s="4"/>
      <c r="J1457" s="4"/>
    </row>
    <row r="1458" spans="1:19" ht="15" customHeight="1" x14ac:dyDescent="0.2">
      <c r="A1458" s="1">
        <v>2009</v>
      </c>
      <c r="B1458" s="21" t="s">
        <v>538</v>
      </c>
      <c r="C1458" s="38">
        <v>71</v>
      </c>
      <c r="D1458" s="38">
        <v>18</v>
      </c>
      <c r="E1458" s="3">
        <f t="shared" si="90"/>
        <v>0.25352112676056338</v>
      </c>
      <c r="F1458" s="8" t="s">
        <v>384</v>
      </c>
      <c r="I1458" s="4"/>
      <c r="J1458" s="4"/>
    </row>
    <row r="1459" spans="1:19" ht="15" customHeight="1" x14ac:dyDescent="0.2">
      <c r="A1459" s="1">
        <v>2009</v>
      </c>
      <c r="B1459" s="7" t="s">
        <v>152</v>
      </c>
      <c r="C1459" s="38">
        <v>34</v>
      </c>
      <c r="D1459" s="38">
        <v>8</v>
      </c>
      <c r="E1459" s="3">
        <f t="shared" si="90"/>
        <v>0.23529411764705882</v>
      </c>
      <c r="F1459" s="8" t="s">
        <v>384</v>
      </c>
      <c r="I1459" s="4"/>
      <c r="J1459" s="4"/>
    </row>
    <row r="1460" spans="1:19" ht="15" customHeight="1" x14ac:dyDescent="0.2">
      <c r="A1460" s="1">
        <v>2009</v>
      </c>
      <c r="B1460" s="7" t="s">
        <v>153</v>
      </c>
      <c r="C1460" s="38">
        <v>38</v>
      </c>
      <c r="D1460" s="38">
        <v>20</v>
      </c>
      <c r="E1460" s="3">
        <f t="shared" si="90"/>
        <v>0.52631578947368418</v>
      </c>
      <c r="F1460" s="8" t="s">
        <v>384</v>
      </c>
      <c r="I1460" s="4"/>
      <c r="J1460" s="4"/>
    </row>
    <row r="1461" spans="1:19" ht="15" customHeight="1" x14ac:dyDescent="0.2">
      <c r="A1461" s="1">
        <v>2009</v>
      </c>
      <c r="B1461" s="8" t="s">
        <v>74</v>
      </c>
      <c r="C1461" s="37">
        <v>32</v>
      </c>
      <c r="D1461" s="37">
        <v>12</v>
      </c>
      <c r="E1461" s="3">
        <f t="shared" si="90"/>
        <v>0.375</v>
      </c>
      <c r="F1461" s="4" t="s">
        <v>384</v>
      </c>
      <c r="I1461" s="4"/>
      <c r="J1461" s="4"/>
    </row>
    <row r="1462" spans="1:19" ht="15" customHeight="1" x14ac:dyDescent="0.2">
      <c r="A1462" s="1">
        <v>2009</v>
      </c>
      <c r="B1462" s="7" t="s">
        <v>392</v>
      </c>
      <c r="C1462" s="38">
        <v>126</v>
      </c>
      <c r="D1462" s="38">
        <v>58</v>
      </c>
      <c r="E1462" s="3">
        <f t="shared" si="90"/>
        <v>0.46031746031746029</v>
      </c>
      <c r="F1462" s="8" t="s">
        <v>384</v>
      </c>
      <c r="I1462" s="4"/>
      <c r="J1462" s="4"/>
    </row>
    <row r="1463" spans="1:19" ht="15" customHeight="1" x14ac:dyDescent="0.2">
      <c r="A1463" s="1">
        <v>2009</v>
      </c>
      <c r="B1463" s="7" t="s">
        <v>52</v>
      </c>
      <c r="C1463" s="38">
        <v>112</v>
      </c>
      <c r="D1463" s="38">
        <v>20</v>
      </c>
      <c r="E1463" s="3">
        <f t="shared" si="90"/>
        <v>0.17857142857142858</v>
      </c>
      <c r="F1463" s="8" t="s">
        <v>384</v>
      </c>
      <c r="H1463" s="45"/>
      <c r="I1463" s="4"/>
      <c r="J1463" s="4"/>
    </row>
    <row r="1464" spans="1:19" ht="15" customHeight="1" x14ac:dyDescent="0.2">
      <c r="A1464" s="1">
        <v>2009</v>
      </c>
      <c r="B1464" s="7" t="s">
        <v>393</v>
      </c>
      <c r="C1464" s="38">
        <v>12</v>
      </c>
      <c r="D1464" s="38">
        <v>6</v>
      </c>
      <c r="E1464" s="3">
        <f t="shared" si="90"/>
        <v>0.5</v>
      </c>
      <c r="F1464" s="8" t="s">
        <v>384</v>
      </c>
      <c r="I1464" s="4"/>
      <c r="J1464" s="4"/>
    </row>
    <row r="1465" spans="1:19" ht="15" customHeight="1" x14ac:dyDescent="0.2">
      <c r="A1465" s="1">
        <v>2009</v>
      </c>
      <c r="B1465" s="7" t="s">
        <v>302</v>
      </c>
      <c r="C1465" s="38">
        <v>37</v>
      </c>
      <c r="D1465" s="38">
        <v>15</v>
      </c>
      <c r="E1465" s="3">
        <f t="shared" si="90"/>
        <v>0.40540540540540543</v>
      </c>
      <c r="F1465" s="8" t="s">
        <v>384</v>
      </c>
      <c r="I1465" s="4"/>
      <c r="J1465" s="4"/>
    </row>
    <row r="1466" spans="1:19" ht="15" customHeight="1" x14ac:dyDescent="0.2">
      <c r="A1466" s="1">
        <v>2009</v>
      </c>
      <c r="B1466" s="7" t="s">
        <v>79</v>
      </c>
      <c r="C1466" s="38">
        <v>64</v>
      </c>
      <c r="D1466" s="38">
        <v>12</v>
      </c>
      <c r="E1466" s="3">
        <f t="shared" si="90"/>
        <v>0.1875</v>
      </c>
      <c r="F1466" s="8" t="s">
        <v>384</v>
      </c>
      <c r="I1466" s="4"/>
      <c r="J1466" s="4"/>
    </row>
    <row r="1467" spans="1:19" ht="15" customHeight="1" x14ac:dyDescent="0.2">
      <c r="A1467" s="1">
        <v>2009</v>
      </c>
      <c r="B1467" s="7" t="s">
        <v>214</v>
      </c>
      <c r="C1467" s="38">
        <v>325</v>
      </c>
      <c r="D1467" s="38">
        <v>87</v>
      </c>
      <c r="E1467" s="3">
        <f t="shared" si="90"/>
        <v>0.26769230769230767</v>
      </c>
      <c r="F1467" s="8" t="s">
        <v>384</v>
      </c>
      <c r="I1467" s="4"/>
      <c r="J1467" s="4"/>
    </row>
    <row r="1468" spans="1:19" ht="15" customHeight="1" x14ac:dyDescent="0.2">
      <c r="A1468" s="1">
        <v>2009</v>
      </c>
      <c r="B1468" s="8" t="s">
        <v>65</v>
      </c>
      <c r="C1468" s="37">
        <v>56</v>
      </c>
      <c r="D1468" s="37">
        <v>15</v>
      </c>
      <c r="E1468" s="3">
        <f t="shared" si="90"/>
        <v>0.26785714285714285</v>
      </c>
      <c r="F1468" s="4" t="s">
        <v>250</v>
      </c>
      <c r="G1468" s="5">
        <v>109</v>
      </c>
      <c r="I1468" s="4"/>
      <c r="J1468" s="4"/>
    </row>
    <row r="1469" spans="1:19" ht="15" customHeight="1" x14ac:dyDescent="0.2">
      <c r="A1469" s="1">
        <v>2009</v>
      </c>
      <c r="B1469" s="7" t="s">
        <v>101</v>
      </c>
      <c r="C1469" s="38">
        <v>58</v>
      </c>
      <c r="D1469" s="38">
        <v>15</v>
      </c>
      <c r="E1469" s="3">
        <f t="shared" si="90"/>
        <v>0.25862068965517243</v>
      </c>
      <c r="F1469" s="4" t="s">
        <v>250</v>
      </c>
      <c r="I1469" s="4"/>
      <c r="J1469" s="4"/>
      <c r="K1469" s="4"/>
      <c r="L1469" s="4"/>
      <c r="M1469" s="4"/>
      <c r="N1469" s="4"/>
      <c r="O1469" s="4"/>
      <c r="P1469" s="4"/>
      <c r="Q1469" s="4"/>
      <c r="R1469" s="4"/>
      <c r="S1469" s="4"/>
    </row>
    <row r="1470" spans="1:19" ht="15" customHeight="1" x14ac:dyDescent="0.2">
      <c r="A1470" s="1">
        <v>2009</v>
      </c>
      <c r="B1470" s="7" t="s">
        <v>100</v>
      </c>
      <c r="C1470" s="38">
        <v>70</v>
      </c>
      <c r="D1470" s="38">
        <v>16</v>
      </c>
      <c r="E1470" s="3">
        <f t="shared" si="90"/>
        <v>0.22857142857142856</v>
      </c>
      <c r="F1470" s="4" t="s">
        <v>250</v>
      </c>
      <c r="G1470" s="5">
        <v>150</v>
      </c>
      <c r="H1470" s="83" t="s">
        <v>426</v>
      </c>
      <c r="I1470" s="4"/>
      <c r="J1470" s="4"/>
    </row>
    <row r="1471" spans="1:19" ht="15" customHeight="1" x14ac:dyDescent="0.2">
      <c r="A1471" s="1">
        <v>2009</v>
      </c>
      <c r="B1471" s="7" t="s">
        <v>199</v>
      </c>
      <c r="C1471" s="38">
        <v>18</v>
      </c>
      <c r="D1471" s="38">
        <v>11</v>
      </c>
      <c r="E1471" s="3">
        <f t="shared" si="90"/>
        <v>0.61111111111111116</v>
      </c>
      <c r="F1471" s="4" t="s">
        <v>346</v>
      </c>
      <c r="G1471" s="5">
        <v>67</v>
      </c>
      <c r="I1471" s="4"/>
      <c r="J1471" s="4"/>
    </row>
    <row r="1472" spans="1:19" ht="15" customHeight="1" x14ac:dyDescent="0.2">
      <c r="A1472" s="1">
        <v>2009</v>
      </c>
      <c r="B1472" s="8" t="s">
        <v>22</v>
      </c>
      <c r="C1472" s="37">
        <v>74</v>
      </c>
      <c r="D1472" s="37">
        <v>14</v>
      </c>
      <c r="E1472" s="3">
        <f t="shared" si="90"/>
        <v>0.1891891891891892</v>
      </c>
      <c r="F1472" s="4" t="s">
        <v>250</v>
      </c>
      <c r="G1472" s="5">
        <v>114</v>
      </c>
      <c r="I1472" s="4"/>
      <c r="J1472" s="4"/>
    </row>
    <row r="1473" spans="1:19" ht="15" customHeight="1" x14ac:dyDescent="0.2">
      <c r="A1473" s="1">
        <v>2009</v>
      </c>
      <c r="B1473" s="8" t="s">
        <v>264</v>
      </c>
      <c r="C1473" s="37">
        <v>66</v>
      </c>
      <c r="D1473" s="37">
        <v>15</v>
      </c>
      <c r="E1473" s="3">
        <f t="shared" si="90"/>
        <v>0.22727272727272727</v>
      </c>
      <c r="F1473" s="4" t="s">
        <v>250</v>
      </c>
      <c r="G1473" s="5">
        <v>103</v>
      </c>
      <c r="I1473" s="4"/>
      <c r="J1473" s="4"/>
    </row>
    <row r="1474" spans="1:19" ht="15" customHeight="1" x14ac:dyDescent="0.2">
      <c r="A1474" s="1">
        <v>2009</v>
      </c>
      <c r="B1474" s="7" t="s">
        <v>320</v>
      </c>
      <c r="C1474" s="38">
        <v>137</v>
      </c>
      <c r="D1474" s="38">
        <v>31</v>
      </c>
      <c r="E1474" s="3">
        <f t="shared" si="90"/>
        <v>0.22627737226277372</v>
      </c>
      <c r="F1474" s="4" t="s">
        <v>250</v>
      </c>
      <c r="I1474" s="4"/>
      <c r="J1474" s="4"/>
    </row>
    <row r="1475" spans="1:19" ht="15" customHeight="1" x14ac:dyDescent="0.2">
      <c r="A1475" s="1">
        <v>2009</v>
      </c>
      <c r="B1475" s="7" t="s">
        <v>31</v>
      </c>
      <c r="C1475" s="38">
        <v>120</v>
      </c>
      <c r="D1475" s="38">
        <v>20</v>
      </c>
      <c r="E1475" s="3">
        <f t="shared" si="90"/>
        <v>0.16666666666666666</v>
      </c>
      <c r="F1475" s="4" t="s">
        <v>250</v>
      </c>
      <c r="G1475" s="5">
        <v>129</v>
      </c>
      <c r="H1475" s="84" t="s">
        <v>408</v>
      </c>
      <c r="I1475" s="4"/>
      <c r="J1475" s="4"/>
    </row>
    <row r="1476" spans="1:19" ht="15" customHeight="1" x14ac:dyDescent="0.2">
      <c r="A1476" s="1">
        <v>2009</v>
      </c>
      <c r="B1476" s="7" t="s">
        <v>190</v>
      </c>
      <c r="C1476" s="38">
        <v>136</v>
      </c>
      <c r="D1476" s="38">
        <v>40</v>
      </c>
      <c r="E1476" s="3">
        <f t="shared" si="90"/>
        <v>0.29411764705882354</v>
      </c>
      <c r="F1476" s="4" t="s">
        <v>58</v>
      </c>
      <c r="G1476" s="5">
        <v>155</v>
      </c>
      <c r="H1476" s="35" t="s">
        <v>423</v>
      </c>
      <c r="I1476" s="4"/>
      <c r="J1476" s="4"/>
    </row>
    <row r="1477" spans="1:19" ht="15" customHeight="1" x14ac:dyDescent="0.2">
      <c r="A1477" s="1">
        <v>2009</v>
      </c>
      <c r="B1477" s="7" t="s">
        <v>226</v>
      </c>
      <c r="C1477" s="37">
        <v>80</v>
      </c>
      <c r="D1477" s="37">
        <v>23</v>
      </c>
      <c r="E1477" s="3">
        <f t="shared" si="90"/>
        <v>0.28749999999999998</v>
      </c>
      <c r="F1477" s="4" t="s">
        <v>58</v>
      </c>
      <c r="G1477" s="5">
        <v>89</v>
      </c>
      <c r="I1477" s="4"/>
      <c r="J1477" s="4"/>
    </row>
    <row r="1478" spans="1:19" ht="15" customHeight="1" x14ac:dyDescent="0.2">
      <c r="A1478" s="1">
        <v>2009</v>
      </c>
      <c r="B1478" s="7" t="s">
        <v>265</v>
      </c>
      <c r="C1478" s="37">
        <v>62</v>
      </c>
      <c r="D1478" s="37">
        <v>29</v>
      </c>
      <c r="E1478" s="3">
        <f t="shared" si="90"/>
        <v>0.46774193548387094</v>
      </c>
      <c r="F1478" s="4" t="s">
        <v>58</v>
      </c>
      <c r="G1478" s="5">
        <v>148</v>
      </c>
      <c r="I1478" s="24"/>
      <c r="J1478" s="24"/>
      <c r="K1478" s="26"/>
      <c r="L1478" s="26"/>
      <c r="M1478" s="26"/>
      <c r="N1478" s="26"/>
      <c r="O1478" s="26"/>
      <c r="P1478" s="26"/>
      <c r="Q1478" s="26"/>
      <c r="R1478" s="26"/>
      <c r="S1478" s="26"/>
    </row>
    <row r="1479" spans="1:19" ht="15" customHeight="1" x14ac:dyDescent="0.2">
      <c r="A1479" s="1">
        <v>2009</v>
      </c>
      <c r="B1479" s="7" t="s">
        <v>257</v>
      </c>
      <c r="C1479" s="38">
        <v>60</v>
      </c>
      <c r="D1479" s="38">
        <v>18</v>
      </c>
      <c r="E1479" s="3">
        <f t="shared" si="90"/>
        <v>0.3</v>
      </c>
      <c r="F1479" s="4" t="s">
        <v>58</v>
      </c>
      <c r="G1479" s="5">
        <v>62</v>
      </c>
      <c r="I1479" s="4"/>
      <c r="J1479" s="4"/>
    </row>
    <row r="1480" spans="1:19" ht="15" customHeight="1" x14ac:dyDescent="0.2">
      <c r="A1480" s="1">
        <v>2009</v>
      </c>
      <c r="B1480" s="7" t="s">
        <v>316</v>
      </c>
      <c r="C1480" s="38">
        <v>21</v>
      </c>
      <c r="D1480" s="38">
        <v>12</v>
      </c>
      <c r="E1480" s="3">
        <f t="shared" si="90"/>
        <v>0.5714285714285714</v>
      </c>
      <c r="F1480" s="4" t="s">
        <v>58</v>
      </c>
      <c r="G1480" s="5">
        <v>215</v>
      </c>
      <c r="I1480" s="4"/>
      <c r="J1480" s="4"/>
    </row>
    <row r="1481" spans="1:19" ht="15" customHeight="1" x14ac:dyDescent="0.2">
      <c r="A1481" s="1">
        <v>2009</v>
      </c>
      <c r="B1481" s="7" t="s">
        <v>268</v>
      </c>
      <c r="C1481" s="38">
        <v>96</v>
      </c>
      <c r="D1481" s="38">
        <v>31</v>
      </c>
      <c r="E1481" s="3">
        <f t="shared" si="90"/>
        <v>0.32291666666666669</v>
      </c>
      <c r="F1481" s="4" t="s">
        <v>58</v>
      </c>
      <c r="G1481" s="5">
        <v>104</v>
      </c>
      <c r="I1481" s="4"/>
      <c r="J1481" s="4"/>
    </row>
    <row r="1482" spans="1:19" ht="15" customHeight="1" x14ac:dyDescent="0.2">
      <c r="A1482" s="1">
        <v>2009</v>
      </c>
      <c r="B1482" s="7" t="s">
        <v>0</v>
      </c>
      <c r="C1482" s="38">
        <v>105</v>
      </c>
      <c r="D1482" s="38">
        <v>39</v>
      </c>
      <c r="E1482" s="3">
        <f t="shared" si="90"/>
        <v>0.37142857142857144</v>
      </c>
      <c r="F1482" s="4" t="s">
        <v>58</v>
      </c>
      <c r="G1482" s="5">
        <v>102</v>
      </c>
      <c r="I1482" s="4"/>
      <c r="J1482" s="4"/>
    </row>
    <row r="1483" spans="1:19" ht="15" customHeight="1" x14ac:dyDescent="0.2">
      <c r="A1483" s="1">
        <v>2009</v>
      </c>
      <c r="B1483" s="7" t="s">
        <v>305</v>
      </c>
      <c r="C1483" s="38">
        <v>131</v>
      </c>
      <c r="D1483" s="38">
        <v>26</v>
      </c>
      <c r="E1483" s="3">
        <f t="shared" si="90"/>
        <v>0.19847328244274809</v>
      </c>
      <c r="F1483" s="4" t="s">
        <v>58</v>
      </c>
      <c r="G1483" s="5">
        <v>96</v>
      </c>
      <c r="I1483" s="4"/>
      <c r="J1483" s="4"/>
    </row>
    <row r="1484" spans="1:19" ht="15" customHeight="1" x14ac:dyDescent="0.2">
      <c r="A1484" s="1">
        <v>2009</v>
      </c>
      <c r="B1484" s="7" t="s">
        <v>382</v>
      </c>
      <c r="C1484" s="38" t="s">
        <v>377</v>
      </c>
      <c r="D1484" s="38" t="s">
        <v>377</v>
      </c>
      <c r="E1484" s="16" t="s">
        <v>377</v>
      </c>
      <c r="F1484" s="4" t="s">
        <v>58</v>
      </c>
      <c r="G1484" s="16" t="s">
        <v>377</v>
      </c>
      <c r="H1484" s="35" t="s">
        <v>374</v>
      </c>
      <c r="I1484" s="4"/>
      <c r="J1484" s="4"/>
    </row>
    <row r="1485" spans="1:19" ht="15" customHeight="1" x14ac:dyDescent="0.2">
      <c r="A1485" s="1">
        <v>2009</v>
      </c>
      <c r="B1485" s="7" t="s">
        <v>72</v>
      </c>
      <c r="C1485" s="38">
        <v>21</v>
      </c>
      <c r="D1485" s="38">
        <v>11</v>
      </c>
      <c r="E1485" s="3">
        <f t="shared" ref="E1485:E1490" si="91">IF(ISNUMBER(D1485),D1485/C1485,"")</f>
        <v>0.52380952380952384</v>
      </c>
      <c r="F1485" s="4" t="s">
        <v>58</v>
      </c>
      <c r="G1485" s="5">
        <v>312</v>
      </c>
      <c r="I1485" s="4"/>
      <c r="J1485" s="4"/>
    </row>
    <row r="1486" spans="1:19" ht="15" customHeight="1" x14ac:dyDescent="0.2">
      <c r="A1486" s="1">
        <v>2009</v>
      </c>
      <c r="B1486" s="2" t="s">
        <v>180</v>
      </c>
      <c r="C1486" s="38">
        <v>101</v>
      </c>
      <c r="D1486" s="38">
        <v>29</v>
      </c>
      <c r="E1486" s="3">
        <f t="shared" si="91"/>
        <v>0.28712871287128711</v>
      </c>
      <c r="F1486" s="4" t="s">
        <v>58</v>
      </c>
      <c r="G1486" s="5">
        <v>97</v>
      </c>
      <c r="I1486" s="4"/>
      <c r="J1486" s="4"/>
    </row>
    <row r="1487" spans="1:19" ht="15" customHeight="1" x14ac:dyDescent="0.2">
      <c r="A1487" s="1">
        <v>2009</v>
      </c>
      <c r="B1487" s="7" t="s">
        <v>419</v>
      </c>
      <c r="C1487" s="38">
        <v>128</v>
      </c>
      <c r="D1487" s="38">
        <v>25</v>
      </c>
      <c r="E1487" s="3">
        <f t="shared" si="91"/>
        <v>0.1953125</v>
      </c>
      <c r="F1487" s="4" t="s">
        <v>58</v>
      </c>
      <c r="G1487" s="5">
        <v>86</v>
      </c>
      <c r="I1487" s="4"/>
      <c r="J1487" s="4"/>
    </row>
    <row r="1488" spans="1:19" ht="15" customHeight="1" x14ac:dyDescent="0.2">
      <c r="A1488" s="1">
        <v>2009</v>
      </c>
      <c r="B1488" s="8" t="s">
        <v>306</v>
      </c>
      <c r="C1488" s="37">
        <v>35</v>
      </c>
      <c r="D1488" s="37">
        <v>10</v>
      </c>
      <c r="E1488" s="3">
        <f t="shared" si="91"/>
        <v>0.2857142857142857</v>
      </c>
      <c r="F1488" s="4" t="s">
        <v>58</v>
      </c>
      <c r="G1488" s="5">
        <v>105</v>
      </c>
      <c r="I1488" s="4"/>
      <c r="J1488" s="4"/>
    </row>
    <row r="1489" spans="1:19" ht="15" customHeight="1" x14ac:dyDescent="0.2">
      <c r="A1489" s="1">
        <v>2009</v>
      </c>
      <c r="B1489" s="8" t="s">
        <v>266</v>
      </c>
      <c r="C1489" s="37">
        <v>96</v>
      </c>
      <c r="D1489" s="37">
        <v>25</v>
      </c>
      <c r="E1489" s="3">
        <f t="shared" si="91"/>
        <v>0.26041666666666669</v>
      </c>
      <c r="F1489" s="4" t="s">
        <v>58</v>
      </c>
      <c r="G1489" s="5">
        <v>97</v>
      </c>
      <c r="I1489" s="4"/>
      <c r="J1489" s="4"/>
    </row>
    <row r="1490" spans="1:19" ht="15" customHeight="1" x14ac:dyDescent="0.2">
      <c r="A1490" s="1">
        <v>2009</v>
      </c>
      <c r="B1490" s="7" t="s">
        <v>303</v>
      </c>
      <c r="C1490" s="38">
        <v>114</v>
      </c>
      <c r="D1490" s="38">
        <v>36</v>
      </c>
      <c r="E1490" s="3">
        <f t="shared" si="91"/>
        <v>0.31578947368421051</v>
      </c>
      <c r="F1490" s="4" t="s">
        <v>58</v>
      </c>
      <c r="G1490" s="5">
        <v>78</v>
      </c>
      <c r="I1490" s="4"/>
      <c r="J1490" s="4"/>
    </row>
    <row r="1491" spans="1:19" ht="15" customHeight="1" x14ac:dyDescent="0.2">
      <c r="A1491" s="1">
        <v>2009</v>
      </c>
      <c r="B1491" s="7" t="s">
        <v>75</v>
      </c>
      <c r="C1491" s="38">
        <v>110</v>
      </c>
      <c r="D1491" s="38">
        <v>15</v>
      </c>
      <c r="E1491" s="3">
        <v>0.14000000000000001</v>
      </c>
      <c r="F1491" s="4" t="s">
        <v>58</v>
      </c>
      <c r="G1491" s="5">
        <v>258</v>
      </c>
      <c r="I1491" s="4"/>
      <c r="J1491" s="4"/>
    </row>
    <row r="1492" spans="1:19" ht="15" customHeight="1" x14ac:dyDescent="0.2">
      <c r="A1492" s="1">
        <v>2009</v>
      </c>
      <c r="B1492" s="7" t="s">
        <v>132</v>
      </c>
      <c r="C1492" s="38">
        <v>41</v>
      </c>
      <c r="D1492" s="38">
        <v>15</v>
      </c>
      <c r="E1492" s="3">
        <f t="shared" ref="E1492:E1523" si="92">IF(ISNUMBER(D1492),D1492/C1492,"")</f>
        <v>0.36585365853658536</v>
      </c>
      <c r="F1492" s="4" t="s">
        <v>58</v>
      </c>
      <c r="G1492" s="5">
        <v>89</v>
      </c>
      <c r="I1492" s="4"/>
      <c r="J1492" s="4"/>
    </row>
    <row r="1493" spans="1:19" ht="15" customHeight="1" x14ac:dyDescent="0.2">
      <c r="A1493" s="1">
        <v>2009</v>
      </c>
      <c r="B1493" s="7" t="s">
        <v>131</v>
      </c>
      <c r="C1493" s="38">
        <v>10</v>
      </c>
      <c r="D1493" s="38">
        <v>6</v>
      </c>
      <c r="E1493" s="3">
        <f t="shared" si="92"/>
        <v>0.6</v>
      </c>
      <c r="F1493" s="4" t="s">
        <v>58</v>
      </c>
      <c r="G1493" s="5">
        <v>137</v>
      </c>
      <c r="I1493" s="4"/>
      <c r="J1493" s="4"/>
    </row>
    <row r="1494" spans="1:19" ht="15" customHeight="1" x14ac:dyDescent="0.2">
      <c r="A1494" s="1">
        <v>2008</v>
      </c>
      <c r="B1494" s="2" t="s">
        <v>49</v>
      </c>
      <c r="C1494" s="37">
        <v>95</v>
      </c>
      <c r="D1494" s="37">
        <v>34</v>
      </c>
      <c r="E1494" s="3">
        <f t="shared" si="92"/>
        <v>0.35789473684210527</v>
      </c>
      <c r="F1494" s="4" t="s">
        <v>299</v>
      </c>
      <c r="H1494" s="35" t="s">
        <v>211</v>
      </c>
      <c r="I1494" s="4"/>
      <c r="J1494" s="4"/>
    </row>
    <row r="1495" spans="1:19" ht="15" customHeight="1" x14ac:dyDescent="0.2">
      <c r="A1495" s="1">
        <v>2008</v>
      </c>
      <c r="B1495" s="7" t="s">
        <v>259</v>
      </c>
      <c r="C1495" s="40">
        <v>137</v>
      </c>
      <c r="D1495" s="37">
        <v>37</v>
      </c>
      <c r="E1495" s="3">
        <f t="shared" si="92"/>
        <v>0.27007299270072993</v>
      </c>
      <c r="F1495" s="4" t="s">
        <v>299</v>
      </c>
      <c r="G1495" s="5">
        <v>267</v>
      </c>
      <c r="H1495" s="81" t="s">
        <v>365</v>
      </c>
      <c r="I1495" s="4"/>
      <c r="J1495" s="4"/>
    </row>
    <row r="1496" spans="1:19" ht="15" customHeight="1" x14ac:dyDescent="0.2">
      <c r="A1496" s="1">
        <v>2008</v>
      </c>
      <c r="B1496" s="7" t="s">
        <v>12</v>
      </c>
      <c r="C1496" s="12">
        <v>177</v>
      </c>
      <c r="D1496" s="12">
        <v>39</v>
      </c>
      <c r="E1496" s="3">
        <f t="shared" si="92"/>
        <v>0.22033898305084745</v>
      </c>
      <c r="F1496" s="4" t="s">
        <v>299</v>
      </c>
      <c r="G1496" s="11">
        <v>111</v>
      </c>
      <c r="H1496" s="35" t="s">
        <v>82</v>
      </c>
      <c r="I1496" s="4"/>
      <c r="J1496" s="4"/>
    </row>
    <row r="1497" spans="1:19" ht="15" customHeight="1" x14ac:dyDescent="0.2">
      <c r="A1497" s="1">
        <v>2008</v>
      </c>
      <c r="B1497" s="7" t="s">
        <v>9</v>
      </c>
      <c r="C1497" s="12">
        <v>198</v>
      </c>
      <c r="D1497" s="12">
        <v>81</v>
      </c>
      <c r="E1497" s="3">
        <f t="shared" si="92"/>
        <v>0.40909090909090912</v>
      </c>
      <c r="F1497" s="4" t="s">
        <v>299</v>
      </c>
      <c r="G1497" s="11"/>
      <c r="H1497" s="85" t="s">
        <v>366</v>
      </c>
      <c r="I1497" s="4"/>
      <c r="J1497" s="4"/>
    </row>
    <row r="1498" spans="1:19" ht="15" customHeight="1" x14ac:dyDescent="0.2">
      <c r="A1498" s="1">
        <v>2008</v>
      </c>
      <c r="B1498" s="7" t="s">
        <v>118</v>
      </c>
      <c r="C1498" s="37">
        <v>70</v>
      </c>
      <c r="D1498" s="37">
        <v>37</v>
      </c>
      <c r="E1498" s="3">
        <f t="shared" si="92"/>
        <v>0.52857142857142858</v>
      </c>
      <c r="F1498" s="4" t="s">
        <v>299</v>
      </c>
      <c r="H1498" s="35" t="s">
        <v>244</v>
      </c>
      <c r="I1498" s="4"/>
      <c r="J1498" s="4"/>
    </row>
    <row r="1499" spans="1:19" ht="15" customHeight="1" x14ac:dyDescent="0.2">
      <c r="A1499" s="1">
        <v>2008</v>
      </c>
      <c r="B1499" s="7" t="s">
        <v>254</v>
      </c>
      <c r="C1499" s="37">
        <v>19</v>
      </c>
      <c r="D1499" s="37">
        <v>11</v>
      </c>
      <c r="E1499" s="3">
        <f t="shared" si="92"/>
        <v>0.57894736842105265</v>
      </c>
      <c r="F1499" s="4" t="s">
        <v>299</v>
      </c>
      <c r="H1499" s="35" t="s">
        <v>367</v>
      </c>
      <c r="I1499" s="4"/>
      <c r="J1499" s="4"/>
    </row>
    <row r="1500" spans="1:19" ht="15" customHeight="1" x14ac:dyDescent="0.2">
      <c r="A1500" s="1">
        <v>2008</v>
      </c>
      <c r="B1500" s="7" t="s">
        <v>169</v>
      </c>
      <c r="C1500" s="37">
        <v>12</v>
      </c>
      <c r="D1500" s="37">
        <v>4</v>
      </c>
      <c r="E1500" s="3">
        <f t="shared" si="92"/>
        <v>0.33333333333333331</v>
      </c>
      <c r="F1500" s="4" t="s">
        <v>299</v>
      </c>
      <c r="I1500" s="4"/>
      <c r="J1500" s="4"/>
    </row>
    <row r="1501" spans="1:19" ht="15" customHeight="1" x14ac:dyDescent="0.2">
      <c r="A1501" s="1">
        <v>2008</v>
      </c>
      <c r="B1501" s="7" t="s">
        <v>148</v>
      </c>
      <c r="C1501" s="37">
        <v>99</v>
      </c>
      <c r="D1501" s="37">
        <v>34</v>
      </c>
      <c r="E1501" s="3">
        <f t="shared" si="92"/>
        <v>0.34343434343434343</v>
      </c>
      <c r="F1501" s="4" t="s">
        <v>299</v>
      </c>
      <c r="I1501" s="4"/>
      <c r="J1501" s="4"/>
    </row>
    <row r="1502" spans="1:19" ht="15" customHeight="1" x14ac:dyDescent="0.2">
      <c r="A1502" s="1">
        <v>2008</v>
      </c>
      <c r="B1502" s="7" t="s">
        <v>200</v>
      </c>
      <c r="C1502" s="37">
        <v>154</v>
      </c>
      <c r="D1502" s="37">
        <v>57</v>
      </c>
      <c r="E1502" s="3">
        <f t="shared" si="92"/>
        <v>0.37012987012987014</v>
      </c>
      <c r="F1502" s="4" t="s">
        <v>299</v>
      </c>
      <c r="G1502" s="5">
        <v>38</v>
      </c>
      <c r="H1502" s="35" t="s">
        <v>154</v>
      </c>
      <c r="I1502" s="4"/>
      <c r="J1502" s="4"/>
    </row>
    <row r="1503" spans="1:19" ht="15" customHeight="1" x14ac:dyDescent="0.2">
      <c r="A1503" s="1">
        <v>2008</v>
      </c>
      <c r="B1503" s="7" t="s">
        <v>270</v>
      </c>
      <c r="C1503" s="37">
        <v>110</v>
      </c>
      <c r="D1503" s="37">
        <v>12</v>
      </c>
      <c r="E1503" s="3">
        <f t="shared" si="92"/>
        <v>0.10909090909090909</v>
      </c>
      <c r="F1503" s="4" t="s">
        <v>499</v>
      </c>
      <c r="G1503" s="5">
        <v>151</v>
      </c>
      <c r="H1503" s="35" t="s">
        <v>396</v>
      </c>
      <c r="I1503" s="23"/>
      <c r="J1503" s="23"/>
      <c r="K1503" s="26"/>
      <c r="L1503" s="26"/>
      <c r="M1503" s="26"/>
      <c r="N1503" s="26"/>
      <c r="O1503" s="26"/>
      <c r="P1503" s="26"/>
      <c r="Q1503" s="26"/>
      <c r="R1503" s="26"/>
      <c r="S1503" s="26"/>
    </row>
    <row r="1504" spans="1:19" ht="15" customHeight="1" x14ac:dyDescent="0.2">
      <c r="A1504" s="1">
        <v>2008</v>
      </c>
      <c r="B1504" s="7" t="s">
        <v>161</v>
      </c>
      <c r="C1504" s="37">
        <v>74</v>
      </c>
      <c r="D1504" s="37">
        <v>18</v>
      </c>
      <c r="E1504" s="3">
        <f t="shared" si="92"/>
        <v>0.24324324324324326</v>
      </c>
      <c r="F1504" s="4" t="s">
        <v>499</v>
      </c>
      <c r="G1504" s="5">
        <v>132</v>
      </c>
      <c r="H1504" s="35" t="s">
        <v>83</v>
      </c>
      <c r="I1504" s="4"/>
      <c r="J1504" s="4"/>
    </row>
    <row r="1505" spans="1:19" ht="15" customHeight="1" x14ac:dyDescent="0.2">
      <c r="A1505" s="1">
        <v>2008</v>
      </c>
      <c r="B1505" s="7" t="s">
        <v>194</v>
      </c>
      <c r="C1505" s="37">
        <v>94</v>
      </c>
      <c r="D1505" s="37">
        <v>31</v>
      </c>
      <c r="E1505" s="3">
        <f t="shared" si="92"/>
        <v>0.32978723404255317</v>
      </c>
      <c r="F1505" s="4" t="s">
        <v>499</v>
      </c>
      <c r="H1505" s="35" t="s">
        <v>680</v>
      </c>
      <c r="I1505" s="4"/>
      <c r="J1505" s="4"/>
    </row>
    <row r="1506" spans="1:19" ht="15" customHeight="1" x14ac:dyDescent="0.2">
      <c r="A1506" s="1">
        <v>2008</v>
      </c>
      <c r="B1506" s="8" t="s">
        <v>64</v>
      </c>
      <c r="C1506" s="37">
        <v>16</v>
      </c>
      <c r="D1506" s="37">
        <v>6</v>
      </c>
      <c r="E1506" s="3">
        <f t="shared" si="92"/>
        <v>0.375</v>
      </c>
      <c r="F1506" s="4" t="s">
        <v>499</v>
      </c>
      <c r="I1506" s="4"/>
      <c r="J1506" s="4"/>
    </row>
    <row r="1507" spans="1:19" ht="15" customHeight="1" x14ac:dyDescent="0.2">
      <c r="A1507" s="1">
        <v>2008</v>
      </c>
      <c r="B1507" s="8" t="s">
        <v>57</v>
      </c>
      <c r="C1507" s="37">
        <v>15</v>
      </c>
      <c r="D1507" s="37">
        <v>5</v>
      </c>
      <c r="E1507" s="3">
        <f t="shared" si="92"/>
        <v>0.33333333333333331</v>
      </c>
      <c r="F1507" s="4" t="s">
        <v>499</v>
      </c>
      <c r="I1507" s="4"/>
      <c r="J1507" s="4"/>
    </row>
    <row r="1508" spans="1:19" ht="15" customHeight="1" x14ac:dyDescent="0.2">
      <c r="A1508" s="1">
        <v>2008</v>
      </c>
      <c r="B1508" s="8" t="s">
        <v>157</v>
      </c>
      <c r="C1508" s="37">
        <v>12</v>
      </c>
      <c r="D1508" s="37">
        <v>7</v>
      </c>
      <c r="E1508" s="3">
        <f t="shared" si="92"/>
        <v>0.58333333333333337</v>
      </c>
      <c r="F1508" s="4" t="s">
        <v>499</v>
      </c>
      <c r="I1508" s="4"/>
      <c r="J1508" s="4"/>
    </row>
    <row r="1509" spans="1:19" ht="15" customHeight="1" x14ac:dyDescent="0.2">
      <c r="A1509" s="1">
        <v>2008</v>
      </c>
      <c r="B1509" s="8" t="s">
        <v>28</v>
      </c>
      <c r="C1509" s="37">
        <v>19</v>
      </c>
      <c r="D1509" s="37">
        <v>10</v>
      </c>
      <c r="E1509" s="3">
        <f t="shared" si="92"/>
        <v>0.52631578947368418</v>
      </c>
      <c r="F1509" s="4" t="s">
        <v>499</v>
      </c>
      <c r="I1509" s="4"/>
      <c r="J1509" s="4"/>
    </row>
    <row r="1510" spans="1:19" ht="15" customHeight="1" x14ac:dyDescent="0.2">
      <c r="A1510" s="1">
        <v>2008</v>
      </c>
      <c r="B1510" s="7" t="s">
        <v>222</v>
      </c>
      <c r="C1510" s="37">
        <v>85</v>
      </c>
      <c r="D1510" s="37">
        <v>16</v>
      </c>
      <c r="E1510" s="3">
        <f t="shared" si="92"/>
        <v>0.18823529411764706</v>
      </c>
      <c r="F1510" s="4" t="s">
        <v>384</v>
      </c>
      <c r="H1510" s="35" t="s">
        <v>55</v>
      </c>
      <c r="I1510" s="4"/>
      <c r="J1510" s="4"/>
    </row>
    <row r="1511" spans="1:19" ht="15" customHeight="1" x14ac:dyDescent="0.2">
      <c r="A1511" s="1">
        <v>2008</v>
      </c>
      <c r="B1511" s="8" t="s">
        <v>248</v>
      </c>
      <c r="C1511" s="37">
        <v>100</v>
      </c>
      <c r="D1511" s="37">
        <v>20</v>
      </c>
      <c r="E1511" s="3">
        <f t="shared" si="92"/>
        <v>0.2</v>
      </c>
      <c r="F1511" s="4" t="s">
        <v>384</v>
      </c>
      <c r="H1511" s="35" t="s">
        <v>280</v>
      </c>
      <c r="I1511" s="4"/>
      <c r="J1511" s="4"/>
    </row>
    <row r="1512" spans="1:19" ht="15" customHeight="1" x14ac:dyDescent="0.2">
      <c r="A1512" s="1">
        <v>2008</v>
      </c>
      <c r="B1512" s="8" t="s">
        <v>317</v>
      </c>
      <c r="C1512" s="37">
        <v>56</v>
      </c>
      <c r="D1512" s="37">
        <v>37</v>
      </c>
      <c r="E1512" s="3">
        <f t="shared" si="92"/>
        <v>0.6607142857142857</v>
      </c>
      <c r="F1512" s="4" t="s">
        <v>384</v>
      </c>
      <c r="I1512" s="4"/>
      <c r="J1512" s="4"/>
    </row>
    <row r="1513" spans="1:19" ht="15" customHeight="1" x14ac:dyDescent="0.2">
      <c r="A1513" s="1">
        <v>2008</v>
      </c>
      <c r="B1513" s="8" t="s">
        <v>163</v>
      </c>
      <c r="C1513" s="37">
        <v>51</v>
      </c>
      <c r="D1513" s="37">
        <v>19</v>
      </c>
      <c r="E1513" s="3">
        <f t="shared" si="92"/>
        <v>0.37254901960784315</v>
      </c>
      <c r="F1513" s="4" t="s">
        <v>384</v>
      </c>
      <c r="I1513" s="4"/>
      <c r="J1513" s="4"/>
    </row>
    <row r="1514" spans="1:19" ht="15" customHeight="1" x14ac:dyDescent="0.2">
      <c r="A1514" s="1">
        <v>2008</v>
      </c>
      <c r="B1514" s="7" t="s">
        <v>323</v>
      </c>
      <c r="C1514" s="37">
        <v>54</v>
      </c>
      <c r="D1514" s="37">
        <v>9</v>
      </c>
      <c r="E1514" s="3">
        <f t="shared" si="92"/>
        <v>0.16666666666666666</v>
      </c>
      <c r="F1514" s="4" t="s">
        <v>384</v>
      </c>
      <c r="I1514" s="4"/>
      <c r="J1514" s="4"/>
    </row>
    <row r="1515" spans="1:19" ht="15" customHeight="1" x14ac:dyDescent="0.2">
      <c r="A1515" s="1">
        <v>2008</v>
      </c>
      <c r="B1515" s="7" t="s">
        <v>251</v>
      </c>
      <c r="C1515" s="37" t="s">
        <v>138</v>
      </c>
      <c r="D1515" s="37"/>
      <c r="E1515" s="3" t="str">
        <f t="shared" si="92"/>
        <v/>
      </c>
      <c r="F1515" s="4" t="s">
        <v>384</v>
      </c>
      <c r="I1515" s="4"/>
      <c r="J1515" s="4"/>
      <c r="K1515" s="4"/>
      <c r="L1515" s="4"/>
      <c r="M1515" s="4"/>
      <c r="N1515" s="4"/>
      <c r="O1515" s="4"/>
      <c r="P1515" s="4"/>
      <c r="Q1515" s="4"/>
      <c r="R1515" s="4"/>
      <c r="S1515" s="4"/>
    </row>
    <row r="1516" spans="1:19" ht="15" customHeight="1" x14ac:dyDescent="0.2">
      <c r="A1516" s="1">
        <v>2008</v>
      </c>
      <c r="B1516" s="7" t="s">
        <v>202</v>
      </c>
      <c r="C1516" s="37" t="s">
        <v>138</v>
      </c>
      <c r="D1516" s="37"/>
      <c r="E1516" s="3" t="str">
        <f t="shared" si="92"/>
        <v/>
      </c>
      <c r="F1516" s="4" t="s">
        <v>384</v>
      </c>
      <c r="I1516" s="4"/>
      <c r="J1516" s="4"/>
    </row>
    <row r="1517" spans="1:19" ht="15" customHeight="1" x14ac:dyDescent="0.2">
      <c r="A1517" s="1">
        <v>2008</v>
      </c>
      <c r="B1517" s="8" t="s">
        <v>240</v>
      </c>
      <c r="C1517" s="37">
        <v>142</v>
      </c>
      <c r="D1517" s="37">
        <v>36</v>
      </c>
      <c r="E1517" s="3">
        <f t="shared" si="92"/>
        <v>0.25352112676056338</v>
      </c>
      <c r="F1517" s="4" t="s">
        <v>384</v>
      </c>
      <c r="H1517" s="35" t="s">
        <v>368</v>
      </c>
      <c r="I1517" s="4"/>
      <c r="J1517" s="4"/>
    </row>
    <row r="1518" spans="1:19" ht="15" customHeight="1" x14ac:dyDescent="0.2">
      <c r="A1518" s="1">
        <v>2008</v>
      </c>
      <c r="B1518" s="7" t="s">
        <v>228</v>
      </c>
      <c r="C1518" s="37">
        <v>80</v>
      </c>
      <c r="D1518" s="37">
        <v>31</v>
      </c>
      <c r="E1518" s="3">
        <f t="shared" si="92"/>
        <v>0.38750000000000001</v>
      </c>
      <c r="F1518" s="4" t="s">
        <v>384</v>
      </c>
      <c r="H1518" s="35" t="s">
        <v>368</v>
      </c>
      <c r="I1518" s="4"/>
      <c r="J1518" s="4"/>
    </row>
    <row r="1519" spans="1:19" ht="15" customHeight="1" x14ac:dyDescent="0.2">
      <c r="A1519" s="1">
        <v>2008</v>
      </c>
      <c r="B1519" s="8" t="s">
        <v>331</v>
      </c>
      <c r="C1519" s="37">
        <v>69</v>
      </c>
      <c r="D1519" s="37">
        <v>35</v>
      </c>
      <c r="E1519" s="3">
        <f t="shared" si="92"/>
        <v>0.50724637681159424</v>
      </c>
      <c r="F1519" s="4" t="s">
        <v>384</v>
      </c>
      <c r="H1519" s="45" t="s">
        <v>260</v>
      </c>
      <c r="I1519" s="4"/>
      <c r="J1519" s="4"/>
    </row>
    <row r="1520" spans="1:19" ht="15" customHeight="1" x14ac:dyDescent="0.2">
      <c r="A1520" s="1">
        <v>2008</v>
      </c>
      <c r="B1520" s="8" t="s">
        <v>87</v>
      </c>
      <c r="C1520" s="37">
        <v>16</v>
      </c>
      <c r="D1520" s="37">
        <v>6</v>
      </c>
      <c r="E1520" s="3">
        <f t="shared" si="92"/>
        <v>0.375</v>
      </c>
      <c r="F1520" s="4" t="s">
        <v>384</v>
      </c>
      <c r="I1520" s="4"/>
      <c r="J1520" s="4"/>
    </row>
    <row r="1521" spans="1:19" ht="15" customHeight="1" x14ac:dyDescent="0.2">
      <c r="A1521" s="1">
        <v>2008</v>
      </c>
      <c r="B1521" s="7" t="s">
        <v>319</v>
      </c>
      <c r="C1521" s="37">
        <v>118</v>
      </c>
      <c r="D1521" s="37">
        <v>30</v>
      </c>
      <c r="E1521" s="3">
        <f t="shared" si="92"/>
        <v>0.25423728813559321</v>
      </c>
      <c r="F1521" s="4" t="s">
        <v>384</v>
      </c>
      <c r="I1521" s="4"/>
      <c r="J1521" s="4"/>
    </row>
    <row r="1522" spans="1:19" ht="15" customHeight="1" x14ac:dyDescent="0.2">
      <c r="A1522" s="1">
        <v>2008</v>
      </c>
      <c r="B1522" s="7" t="s">
        <v>26</v>
      </c>
      <c r="C1522" s="37">
        <v>51</v>
      </c>
      <c r="D1522" s="37">
        <v>17</v>
      </c>
      <c r="E1522" s="3">
        <f t="shared" si="92"/>
        <v>0.33333333333333331</v>
      </c>
      <c r="F1522" s="4" t="s">
        <v>384</v>
      </c>
      <c r="H1522" s="35" t="s">
        <v>352</v>
      </c>
      <c r="I1522" s="4"/>
      <c r="J1522" s="4"/>
    </row>
    <row r="1523" spans="1:19" ht="15" customHeight="1" x14ac:dyDescent="0.2">
      <c r="A1523" s="1">
        <v>2008</v>
      </c>
      <c r="B1523" s="8" t="s">
        <v>212</v>
      </c>
      <c r="C1523" s="37">
        <v>38</v>
      </c>
      <c r="D1523" s="37">
        <v>14</v>
      </c>
      <c r="E1523" s="3">
        <f t="shared" si="92"/>
        <v>0.36842105263157893</v>
      </c>
      <c r="F1523" s="4" t="s">
        <v>384</v>
      </c>
      <c r="H1523" s="35" t="s">
        <v>402</v>
      </c>
      <c r="I1523" s="20"/>
      <c r="J1523" s="20"/>
      <c r="K1523" s="25"/>
      <c r="L1523" s="25"/>
      <c r="M1523" s="25"/>
      <c r="N1523" s="25"/>
      <c r="O1523" s="25"/>
      <c r="P1523" s="25"/>
      <c r="Q1523" s="25"/>
      <c r="R1523" s="25"/>
      <c r="S1523" s="25"/>
    </row>
    <row r="1524" spans="1:19" ht="15" customHeight="1" x14ac:dyDescent="0.2">
      <c r="A1524" s="1">
        <v>2008</v>
      </c>
      <c r="B1524" s="7" t="s">
        <v>338</v>
      </c>
      <c r="C1524" s="37">
        <v>66</v>
      </c>
      <c r="D1524" s="37">
        <v>18</v>
      </c>
      <c r="E1524" s="3">
        <f t="shared" ref="E1524:E1555" si="93">IF(ISNUMBER(D1524),D1524/C1524,"")</f>
        <v>0.27272727272727271</v>
      </c>
      <c r="F1524" s="4" t="s">
        <v>384</v>
      </c>
      <c r="H1524" s="35" t="s">
        <v>198</v>
      </c>
      <c r="I1524" s="4"/>
      <c r="J1524" s="4"/>
    </row>
    <row r="1525" spans="1:19" ht="15" customHeight="1" x14ac:dyDescent="0.2">
      <c r="A1525" s="1">
        <v>2008</v>
      </c>
      <c r="B1525" s="7" t="s">
        <v>324</v>
      </c>
      <c r="C1525" s="37">
        <v>158</v>
      </c>
      <c r="D1525" s="37">
        <v>52</v>
      </c>
      <c r="E1525" s="3">
        <f t="shared" si="93"/>
        <v>0.32911392405063289</v>
      </c>
      <c r="F1525" s="4" t="s">
        <v>384</v>
      </c>
      <c r="I1525" s="4"/>
      <c r="J1525" s="4"/>
    </row>
    <row r="1526" spans="1:19" ht="15" customHeight="1" x14ac:dyDescent="0.2">
      <c r="A1526" s="1">
        <v>2008</v>
      </c>
      <c r="B1526" s="7" t="s">
        <v>208</v>
      </c>
      <c r="C1526" s="37">
        <v>16</v>
      </c>
      <c r="D1526" s="37">
        <v>4</v>
      </c>
      <c r="E1526" s="3">
        <f t="shared" si="93"/>
        <v>0.25</v>
      </c>
      <c r="F1526" s="4" t="s">
        <v>384</v>
      </c>
      <c r="I1526" s="4"/>
      <c r="J1526" s="4"/>
    </row>
    <row r="1527" spans="1:19" ht="15" customHeight="1" x14ac:dyDescent="0.2">
      <c r="A1527" s="1">
        <v>2008</v>
      </c>
      <c r="B1527" s="7" t="s">
        <v>61</v>
      </c>
      <c r="C1527" s="37">
        <v>50</v>
      </c>
      <c r="D1527" s="37">
        <v>10</v>
      </c>
      <c r="E1527" s="3">
        <f t="shared" si="93"/>
        <v>0.2</v>
      </c>
      <c r="F1527" s="4" t="s">
        <v>384</v>
      </c>
      <c r="H1527" s="35" t="s">
        <v>261</v>
      </c>
      <c r="I1527" s="4"/>
      <c r="J1527" s="4"/>
    </row>
    <row r="1528" spans="1:19" ht="15" customHeight="1" x14ac:dyDescent="0.2">
      <c r="A1528" s="1">
        <v>2008</v>
      </c>
      <c r="B1528" s="7" t="s">
        <v>177</v>
      </c>
      <c r="C1528" s="37">
        <v>41</v>
      </c>
      <c r="D1528" s="37">
        <v>15</v>
      </c>
      <c r="E1528" s="3">
        <f t="shared" si="93"/>
        <v>0.36585365853658536</v>
      </c>
      <c r="F1528" s="4" t="s">
        <v>384</v>
      </c>
      <c r="I1528" s="4"/>
      <c r="J1528" s="4"/>
    </row>
    <row r="1529" spans="1:19" ht="15" customHeight="1" x14ac:dyDescent="0.2">
      <c r="A1529" s="1">
        <v>2008</v>
      </c>
      <c r="B1529" s="7" t="s">
        <v>143</v>
      </c>
      <c r="C1529" s="37">
        <v>26</v>
      </c>
      <c r="D1529" s="37">
        <v>12</v>
      </c>
      <c r="E1529" s="3">
        <f t="shared" si="93"/>
        <v>0.46153846153846156</v>
      </c>
      <c r="F1529" s="4" t="s">
        <v>384</v>
      </c>
      <c r="I1529" s="4"/>
      <c r="J1529" s="4"/>
    </row>
    <row r="1530" spans="1:19" ht="15" customHeight="1" x14ac:dyDescent="0.2">
      <c r="A1530" s="1">
        <v>2008</v>
      </c>
      <c r="B1530" s="8" t="s">
        <v>241</v>
      </c>
      <c r="C1530" s="37">
        <v>44</v>
      </c>
      <c r="D1530" s="37">
        <v>14</v>
      </c>
      <c r="E1530" s="3">
        <f t="shared" si="93"/>
        <v>0.31818181818181818</v>
      </c>
      <c r="F1530" s="4" t="s">
        <v>384</v>
      </c>
      <c r="I1530" s="4"/>
      <c r="J1530" s="4"/>
    </row>
    <row r="1531" spans="1:19" ht="15" customHeight="1" x14ac:dyDescent="0.2">
      <c r="A1531" s="1">
        <v>2008</v>
      </c>
      <c r="B1531" s="7" t="s">
        <v>91</v>
      </c>
      <c r="C1531" s="37">
        <v>77</v>
      </c>
      <c r="D1531" s="37">
        <v>20</v>
      </c>
      <c r="E1531" s="3">
        <f t="shared" si="93"/>
        <v>0.25974025974025972</v>
      </c>
      <c r="F1531" s="4" t="s">
        <v>384</v>
      </c>
      <c r="H1531" s="45" t="s">
        <v>436</v>
      </c>
      <c r="I1531" s="4"/>
      <c r="J1531" s="4"/>
    </row>
    <row r="1532" spans="1:19" ht="15" customHeight="1" x14ac:dyDescent="0.2">
      <c r="A1532" s="1">
        <v>2008</v>
      </c>
      <c r="B1532" s="7" t="s">
        <v>100</v>
      </c>
      <c r="C1532" s="37">
        <v>96</v>
      </c>
      <c r="D1532" s="37">
        <v>26</v>
      </c>
      <c r="E1532" s="3">
        <f t="shared" si="93"/>
        <v>0.27083333333333331</v>
      </c>
      <c r="F1532" s="4" t="s">
        <v>250</v>
      </c>
      <c r="G1532" s="5">
        <v>146</v>
      </c>
      <c r="H1532" s="83" t="s">
        <v>353</v>
      </c>
      <c r="I1532" s="4"/>
      <c r="J1532" s="4"/>
    </row>
    <row r="1533" spans="1:19" ht="15" customHeight="1" x14ac:dyDescent="0.2">
      <c r="A1533" s="1">
        <v>2008</v>
      </c>
      <c r="B1533" s="7" t="s">
        <v>156</v>
      </c>
      <c r="C1533" s="37">
        <v>22</v>
      </c>
      <c r="D1533" s="37">
        <v>5</v>
      </c>
      <c r="E1533" s="3">
        <f t="shared" si="93"/>
        <v>0.22727272727272727</v>
      </c>
      <c r="F1533" s="4" t="s">
        <v>250</v>
      </c>
      <c r="I1533" s="4"/>
      <c r="J1533" s="4"/>
      <c r="K1533" s="4"/>
      <c r="L1533" s="4"/>
      <c r="M1533" s="4"/>
      <c r="N1533" s="4"/>
      <c r="O1533" s="4"/>
      <c r="P1533" s="4"/>
      <c r="Q1533" s="4"/>
      <c r="R1533" s="4"/>
      <c r="S1533" s="4"/>
    </row>
    <row r="1534" spans="1:19" ht="15" customHeight="1" x14ac:dyDescent="0.2">
      <c r="A1534" s="1">
        <v>2008</v>
      </c>
      <c r="B1534" s="8" t="s">
        <v>24</v>
      </c>
      <c r="C1534" s="38">
        <v>62</v>
      </c>
      <c r="D1534" s="38">
        <v>15</v>
      </c>
      <c r="E1534" s="3">
        <f t="shared" si="93"/>
        <v>0.24193548387096775</v>
      </c>
      <c r="F1534" s="4" t="s">
        <v>250</v>
      </c>
      <c r="G1534" s="5">
        <v>115</v>
      </c>
      <c r="I1534" s="4"/>
      <c r="J1534" s="4"/>
    </row>
    <row r="1535" spans="1:19" ht="15" customHeight="1" x14ac:dyDescent="0.2">
      <c r="A1535" s="1">
        <v>2008</v>
      </c>
      <c r="B1535" s="8" t="s">
        <v>67</v>
      </c>
      <c r="C1535" s="38">
        <v>70</v>
      </c>
      <c r="D1535" s="38">
        <v>26</v>
      </c>
      <c r="E1535" s="3">
        <f t="shared" si="93"/>
        <v>0.37142857142857144</v>
      </c>
      <c r="F1535" s="4" t="s">
        <v>250</v>
      </c>
      <c r="G1535" s="5">
        <v>104</v>
      </c>
      <c r="I1535" s="4"/>
      <c r="J1535" s="4"/>
    </row>
    <row r="1536" spans="1:19" ht="15" customHeight="1" x14ac:dyDescent="0.2">
      <c r="A1536" s="1">
        <v>2008</v>
      </c>
      <c r="B1536" s="7" t="s">
        <v>320</v>
      </c>
      <c r="C1536" s="37">
        <v>105</v>
      </c>
      <c r="D1536" s="37">
        <v>34</v>
      </c>
      <c r="E1536" s="3">
        <f t="shared" si="93"/>
        <v>0.32380952380952382</v>
      </c>
      <c r="F1536" s="4" t="s">
        <v>250</v>
      </c>
      <c r="I1536" s="4"/>
      <c r="J1536" s="4"/>
    </row>
    <row r="1537" spans="1:19" ht="15" customHeight="1" x14ac:dyDescent="0.2">
      <c r="A1537" s="1">
        <v>2008</v>
      </c>
      <c r="B1537" s="7" t="s">
        <v>189</v>
      </c>
      <c r="C1537" s="37">
        <v>4</v>
      </c>
      <c r="D1537" s="37">
        <v>2</v>
      </c>
      <c r="E1537" s="3">
        <f t="shared" si="93"/>
        <v>0.5</v>
      </c>
      <c r="F1537" s="4" t="s">
        <v>250</v>
      </c>
      <c r="I1537" s="4"/>
      <c r="J1537" s="4"/>
    </row>
    <row r="1538" spans="1:19" ht="15" customHeight="1" x14ac:dyDescent="0.2">
      <c r="A1538" s="1">
        <v>2008</v>
      </c>
      <c r="B1538" s="7" t="s">
        <v>31</v>
      </c>
      <c r="C1538" s="37">
        <v>131</v>
      </c>
      <c r="D1538" s="37">
        <v>35</v>
      </c>
      <c r="E1538" s="3">
        <f t="shared" si="93"/>
        <v>0.26717557251908397</v>
      </c>
      <c r="F1538" s="4" t="s">
        <v>250</v>
      </c>
      <c r="G1538" s="5">
        <v>146</v>
      </c>
      <c r="H1538" s="83" t="s">
        <v>354</v>
      </c>
      <c r="I1538" s="4"/>
      <c r="J1538" s="4"/>
    </row>
    <row r="1539" spans="1:19" ht="15" customHeight="1" x14ac:dyDescent="0.2">
      <c r="A1539" s="1">
        <v>2008</v>
      </c>
      <c r="B1539" s="7" t="s">
        <v>120</v>
      </c>
      <c r="C1539" s="37">
        <v>8</v>
      </c>
      <c r="D1539" s="37">
        <v>2</v>
      </c>
      <c r="E1539" s="3">
        <f t="shared" si="93"/>
        <v>0.25</v>
      </c>
      <c r="F1539" s="4" t="s">
        <v>250</v>
      </c>
      <c r="G1539" s="5">
        <v>700</v>
      </c>
      <c r="H1539" s="35" t="s">
        <v>355</v>
      </c>
      <c r="I1539" s="4"/>
      <c r="J1539" s="4"/>
    </row>
    <row r="1540" spans="1:19" ht="15" customHeight="1" x14ac:dyDescent="0.2">
      <c r="A1540" s="1">
        <v>2008</v>
      </c>
      <c r="B1540" s="4" t="s">
        <v>447</v>
      </c>
      <c r="C1540" s="37">
        <v>72</v>
      </c>
      <c r="D1540" s="37">
        <v>8</v>
      </c>
      <c r="E1540" s="3">
        <f t="shared" si="93"/>
        <v>0.1111111111111111</v>
      </c>
      <c r="F1540" s="4" t="s">
        <v>58</v>
      </c>
      <c r="G1540" s="5">
        <v>250</v>
      </c>
      <c r="I1540" s="4"/>
      <c r="J1540" s="4"/>
    </row>
    <row r="1541" spans="1:19" ht="15" customHeight="1" x14ac:dyDescent="0.2">
      <c r="A1541" s="1">
        <v>2008</v>
      </c>
      <c r="B1541" s="8" t="s">
        <v>95</v>
      </c>
      <c r="C1541" s="37">
        <v>113</v>
      </c>
      <c r="D1541" s="37">
        <v>28</v>
      </c>
      <c r="E1541" s="3">
        <f t="shared" si="93"/>
        <v>0.24778761061946902</v>
      </c>
      <c r="F1541" s="4" t="s">
        <v>58</v>
      </c>
      <c r="G1541" s="5">
        <v>136</v>
      </c>
      <c r="I1541" s="4"/>
      <c r="J1541" s="4"/>
    </row>
    <row r="1542" spans="1:19" ht="15" customHeight="1" x14ac:dyDescent="0.2">
      <c r="A1542" s="1">
        <v>2008</v>
      </c>
      <c r="B1542" s="7" t="s">
        <v>273</v>
      </c>
      <c r="C1542" s="37">
        <v>61</v>
      </c>
      <c r="D1542" s="37">
        <v>22</v>
      </c>
      <c r="E1542" s="3">
        <f t="shared" si="93"/>
        <v>0.36065573770491804</v>
      </c>
      <c r="F1542" s="4" t="s">
        <v>58</v>
      </c>
      <c r="G1542" s="5">
        <v>96</v>
      </c>
      <c r="H1542" s="35" t="s">
        <v>369</v>
      </c>
      <c r="I1542" s="4"/>
      <c r="J1542" s="4"/>
    </row>
    <row r="1543" spans="1:19" ht="15" customHeight="1" x14ac:dyDescent="0.2">
      <c r="A1543" s="1">
        <v>2008</v>
      </c>
      <c r="B1543" s="8" t="s">
        <v>5</v>
      </c>
      <c r="C1543" s="37">
        <v>17</v>
      </c>
      <c r="D1543" s="37">
        <v>1</v>
      </c>
      <c r="E1543" s="3">
        <f t="shared" si="93"/>
        <v>5.8823529411764705E-2</v>
      </c>
      <c r="F1543" s="4" t="s">
        <v>58</v>
      </c>
      <c r="G1543" s="5">
        <v>48.5</v>
      </c>
      <c r="I1543" s="4"/>
      <c r="J1543" s="4"/>
      <c r="K1543" s="4"/>
      <c r="L1543" s="4"/>
      <c r="M1543" s="4"/>
      <c r="N1543" s="4"/>
      <c r="O1543" s="4"/>
      <c r="P1543" s="4"/>
      <c r="Q1543" s="4"/>
      <c r="R1543" s="4"/>
      <c r="S1543" s="4"/>
    </row>
    <row r="1544" spans="1:19" ht="15" customHeight="1" x14ac:dyDescent="0.2">
      <c r="A1544" s="1">
        <v>2008</v>
      </c>
      <c r="B1544" s="7" t="s">
        <v>406</v>
      </c>
      <c r="C1544" s="37">
        <v>68</v>
      </c>
      <c r="D1544" s="37">
        <v>31</v>
      </c>
      <c r="E1544" s="3">
        <f t="shared" si="93"/>
        <v>0.45588235294117646</v>
      </c>
      <c r="F1544" s="4" t="s">
        <v>58</v>
      </c>
      <c r="G1544" s="5">
        <v>153</v>
      </c>
      <c r="I1544" s="20"/>
      <c r="J1544" s="20"/>
      <c r="K1544" s="25"/>
      <c r="L1544" s="25"/>
      <c r="M1544" s="25"/>
      <c r="N1544" s="25"/>
      <c r="O1544" s="25"/>
      <c r="P1544" s="25"/>
      <c r="Q1544" s="25"/>
      <c r="R1544" s="25"/>
      <c r="S1544" s="25"/>
    </row>
    <row r="1545" spans="1:19" ht="15" customHeight="1" x14ac:dyDescent="0.2">
      <c r="A1545" s="1">
        <v>2008</v>
      </c>
      <c r="B1545" s="7" t="s">
        <v>36</v>
      </c>
      <c r="C1545" s="37">
        <v>40</v>
      </c>
      <c r="D1545" s="37">
        <v>14</v>
      </c>
      <c r="E1545" s="3">
        <f t="shared" si="93"/>
        <v>0.35</v>
      </c>
      <c r="F1545" s="4" t="s">
        <v>58</v>
      </c>
      <c r="G1545" s="5">
        <v>101</v>
      </c>
      <c r="H1545" s="35" t="s">
        <v>77</v>
      </c>
      <c r="I1545" s="4"/>
      <c r="J1545" s="4"/>
    </row>
    <row r="1546" spans="1:19" ht="15" customHeight="1" x14ac:dyDescent="0.2">
      <c r="A1546" s="1">
        <v>2008</v>
      </c>
      <c r="B1546" s="8" t="s">
        <v>171</v>
      </c>
      <c r="C1546" s="37">
        <v>27</v>
      </c>
      <c r="D1546" s="37">
        <v>11</v>
      </c>
      <c r="E1546" s="3">
        <f t="shared" si="93"/>
        <v>0.40740740740740738</v>
      </c>
      <c r="F1546" s="4" t="s">
        <v>58</v>
      </c>
      <c r="G1546" s="5">
        <v>92</v>
      </c>
      <c r="I1546" s="4"/>
      <c r="J1546" s="4"/>
    </row>
    <row r="1547" spans="1:19" ht="15" customHeight="1" x14ac:dyDescent="0.2">
      <c r="A1547" s="1">
        <v>2008</v>
      </c>
      <c r="B1547" s="7" t="s">
        <v>186</v>
      </c>
      <c r="C1547" s="37">
        <v>17</v>
      </c>
      <c r="D1547" s="37">
        <v>5</v>
      </c>
      <c r="E1547" s="3">
        <f t="shared" si="93"/>
        <v>0.29411764705882354</v>
      </c>
      <c r="F1547" s="4" t="s">
        <v>58</v>
      </c>
      <c r="G1547" s="5">
        <v>128</v>
      </c>
      <c r="H1547" s="35" t="s">
        <v>363</v>
      </c>
      <c r="I1547" s="4"/>
      <c r="J1547" s="4"/>
    </row>
    <row r="1548" spans="1:19" ht="15" customHeight="1" x14ac:dyDescent="0.2">
      <c r="A1548" s="1">
        <v>2008</v>
      </c>
      <c r="B1548" s="7" t="s">
        <v>149</v>
      </c>
      <c r="C1548" s="37">
        <v>88</v>
      </c>
      <c r="D1548" s="37">
        <v>32</v>
      </c>
      <c r="E1548" s="3">
        <f t="shared" si="93"/>
        <v>0.36363636363636365</v>
      </c>
      <c r="F1548" s="4" t="s">
        <v>58</v>
      </c>
      <c r="G1548" s="5">
        <v>86</v>
      </c>
      <c r="H1548" s="35" t="s">
        <v>364</v>
      </c>
      <c r="I1548" s="4"/>
      <c r="J1548" s="4"/>
    </row>
    <row r="1549" spans="1:19" ht="15" customHeight="1" x14ac:dyDescent="0.2">
      <c r="A1549" s="1">
        <v>2008</v>
      </c>
      <c r="B1549" s="7" t="s">
        <v>305</v>
      </c>
      <c r="C1549" s="37">
        <v>94</v>
      </c>
      <c r="D1549" s="37">
        <v>21</v>
      </c>
      <c r="E1549" s="3">
        <f t="shared" si="93"/>
        <v>0.22340425531914893</v>
      </c>
      <c r="F1549" s="4" t="s">
        <v>58</v>
      </c>
      <c r="G1549" s="5">
        <v>109</v>
      </c>
      <c r="I1549" s="4"/>
      <c r="J1549" s="4"/>
    </row>
    <row r="1550" spans="1:19" ht="15" customHeight="1" x14ac:dyDescent="0.2">
      <c r="A1550" s="1">
        <v>2008</v>
      </c>
      <c r="B1550" s="7" t="s">
        <v>382</v>
      </c>
      <c r="C1550" s="37">
        <v>38</v>
      </c>
      <c r="D1550" s="37">
        <v>11</v>
      </c>
      <c r="E1550" s="3">
        <f t="shared" si="93"/>
        <v>0.28947368421052633</v>
      </c>
      <c r="F1550" s="4" t="s">
        <v>58</v>
      </c>
      <c r="G1550" s="5">
        <v>51</v>
      </c>
      <c r="H1550" s="45" t="s">
        <v>375</v>
      </c>
      <c r="I1550" s="4"/>
      <c r="J1550" s="4"/>
    </row>
    <row r="1551" spans="1:19" ht="15" customHeight="1" x14ac:dyDescent="0.2">
      <c r="A1551" s="1">
        <v>2008</v>
      </c>
      <c r="B1551" s="7" t="s">
        <v>72</v>
      </c>
      <c r="C1551" s="37">
        <v>15</v>
      </c>
      <c r="D1551" s="37">
        <v>5</v>
      </c>
      <c r="E1551" s="3">
        <f t="shared" si="93"/>
        <v>0.33333333333333331</v>
      </c>
      <c r="F1551" s="4" t="s">
        <v>58</v>
      </c>
      <c r="G1551" s="5">
        <v>325</v>
      </c>
      <c r="I1551" s="4"/>
      <c r="J1551" s="4"/>
    </row>
    <row r="1552" spans="1:19" ht="15" customHeight="1" x14ac:dyDescent="0.2">
      <c r="A1552" s="16">
        <v>2008</v>
      </c>
      <c r="B1552" s="2" t="s">
        <v>130</v>
      </c>
      <c r="C1552" s="37">
        <v>73</v>
      </c>
      <c r="D1552" s="37">
        <v>19</v>
      </c>
      <c r="E1552" s="3">
        <f t="shared" si="93"/>
        <v>0.26027397260273971</v>
      </c>
      <c r="F1552" s="4" t="s">
        <v>58</v>
      </c>
      <c r="G1552" s="5">
        <v>101</v>
      </c>
      <c r="H1552" s="35" t="s">
        <v>679</v>
      </c>
      <c r="I1552" s="4"/>
      <c r="J1552" s="4"/>
    </row>
    <row r="1553" spans="1:19" ht="15" customHeight="1" x14ac:dyDescent="0.2">
      <c r="A1553" s="1">
        <v>2008</v>
      </c>
      <c r="B1553" s="7" t="s">
        <v>419</v>
      </c>
      <c r="C1553" s="37">
        <v>110</v>
      </c>
      <c r="D1553" s="37">
        <v>24</v>
      </c>
      <c r="E1553" s="3">
        <f t="shared" si="93"/>
        <v>0.21818181818181817</v>
      </c>
      <c r="F1553" s="4" t="s">
        <v>58</v>
      </c>
      <c r="G1553" s="5">
        <v>112</v>
      </c>
      <c r="H1553" s="35" t="s">
        <v>435</v>
      </c>
      <c r="I1553" s="4"/>
      <c r="J1553" s="4"/>
    </row>
    <row r="1554" spans="1:19" ht="15" customHeight="1" x14ac:dyDescent="0.2">
      <c r="A1554" s="1">
        <v>2008</v>
      </c>
      <c r="B1554" s="7" t="s">
        <v>306</v>
      </c>
      <c r="C1554" s="37">
        <v>46</v>
      </c>
      <c r="D1554" s="37">
        <v>18</v>
      </c>
      <c r="E1554" s="3">
        <f t="shared" si="93"/>
        <v>0.39130434782608697</v>
      </c>
      <c r="F1554" s="4" t="s">
        <v>58</v>
      </c>
      <c r="G1554" s="5">
        <v>125</v>
      </c>
      <c r="I1554" s="4"/>
      <c r="J1554" s="4"/>
    </row>
    <row r="1555" spans="1:19" ht="15" customHeight="1" x14ac:dyDescent="0.2">
      <c r="A1555" s="1">
        <v>2008</v>
      </c>
      <c r="B1555" s="7" t="s">
        <v>327</v>
      </c>
      <c r="C1555" s="37">
        <v>81</v>
      </c>
      <c r="D1555" s="37">
        <v>32</v>
      </c>
      <c r="E1555" s="3">
        <f t="shared" si="93"/>
        <v>0.39506172839506171</v>
      </c>
      <c r="F1555" s="4" t="s">
        <v>58</v>
      </c>
      <c r="G1555" s="5">
        <v>125</v>
      </c>
      <c r="H1555" s="35" t="s">
        <v>224</v>
      </c>
      <c r="I1555" s="4"/>
      <c r="J1555" s="4"/>
    </row>
    <row r="1556" spans="1:19" ht="15" customHeight="1" x14ac:dyDescent="0.2">
      <c r="A1556" s="1">
        <v>2008</v>
      </c>
      <c r="B1556" s="7" t="s">
        <v>303</v>
      </c>
      <c r="C1556" s="37">
        <v>114</v>
      </c>
      <c r="D1556" s="37">
        <v>30</v>
      </c>
      <c r="E1556" s="3">
        <f t="shared" ref="E1556:E1564" si="94">IF(ISNUMBER(D1556),D1556/C1556,"")</f>
        <v>0.26315789473684209</v>
      </c>
      <c r="F1556" s="4" t="s">
        <v>58</v>
      </c>
      <c r="G1556" s="29">
        <v>81</v>
      </c>
      <c r="H1556" s="35" t="s">
        <v>369</v>
      </c>
      <c r="I1556" s="4"/>
      <c r="J1556" s="4"/>
    </row>
    <row r="1557" spans="1:19" ht="15" customHeight="1" x14ac:dyDescent="0.2">
      <c r="A1557" s="1">
        <v>2008</v>
      </c>
      <c r="B1557" s="8" t="s">
        <v>109</v>
      </c>
      <c r="C1557" s="37">
        <v>95</v>
      </c>
      <c r="D1557" s="37">
        <v>16</v>
      </c>
      <c r="E1557" s="3">
        <f t="shared" si="94"/>
        <v>0.16842105263157894</v>
      </c>
      <c r="F1557" s="4" t="s">
        <v>58</v>
      </c>
      <c r="G1557" s="5">
        <v>244</v>
      </c>
      <c r="I1557" s="4"/>
      <c r="J1557" s="4"/>
    </row>
    <row r="1558" spans="1:19" ht="15" customHeight="1" x14ac:dyDescent="0.2">
      <c r="A1558" s="1">
        <v>2008</v>
      </c>
      <c r="B1558" s="7" t="s">
        <v>193</v>
      </c>
      <c r="C1558" s="37">
        <v>28</v>
      </c>
      <c r="D1558" s="37">
        <v>11</v>
      </c>
      <c r="E1558" s="3">
        <f t="shared" si="94"/>
        <v>0.39285714285714285</v>
      </c>
      <c r="F1558" s="4" t="s">
        <v>58</v>
      </c>
      <c r="G1558" s="5">
        <v>116</v>
      </c>
      <c r="H1558" s="35" t="s">
        <v>395</v>
      </c>
      <c r="I1558" s="4"/>
      <c r="J1558" s="4"/>
    </row>
    <row r="1559" spans="1:19" ht="15" customHeight="1" x14ac:dyDescent="0.2">
      <c r="A1559" s="1">
        <v>2008</v>
      </c>
      <c r="B1559" s="7" t="s">
        <v>10</v>
      </c>
      <c r="C1559" s="37">
        <v>5</v>
      </c>
      <c r="D1559" s="37">
        <v>2</v>
      </c>
      <c r="E1559" s="3">
        <f t="shared" si="94"/>
        <v>0.4</v>
      </c>
      <c r="F1559" s="4" t="s">
        <v>58</v>
      </c>
      <c r="G1559" s="5">
        <v>120</v>
      </c>
      <c r="I1559" s="4"/>
      <c r="J1559" s="4"/>
      <c r="K1559" s="28"/>
      <c r="L1559" s="28"/>
      <c r="M1559" s="28"/>
      <c r="N1559" s="28"/>
      <c r="O1559" s="28"/>
      <c r="P1559" s="28"/>
      <c r="Q1559" s="28"/>
      <c r="R1559" s="28"/>
      <c r="S1559" s="28"/>
    </row>
    <row r="1560" spans="1:19" ht="15" customHeight="1" x14ac:dyDescent="0.2">
      <c r="A1560" s="1">
        <v>2008</v>
      </c>
      <c r="B1560" s="8" t="s">
        <v>35</v>
      </c>
      <c r="C1560" s="37">
        <v>28</v>
      </c>
      <c r="D1560" s="37">
        <v>15</v>
      </c>
      <c r="E1560" s="3">
        <f t="shared" si="94"/>
        <v>0.5357142857142857</v>
      </c>
      <c r="F1560" s="4" t="s">
        <v>58</v>
      </c>
      <c r="G1560" s="5">
        <v>245</v>
      </c>
      <c r="I1560" s="4"/>
      <c r="J1560" s="4"/>
    </row>
    <row r="1561" spans="1:19" ht="15" customHeight="1" x14ac:dyDescent="0.2">
      <c r="A1561" s="1">
        <v>2007</v>
      </c>
      <c r="B1561" s="2" t="s">
        <v>49</v>
      </c>
      <c r="C1561" s="37">
        <v>100</v>
      </c>
      <c r="D1561" s="37">
        <v>49</v>
      </c>
      <c r="E1561" s="3">
        <f t="shared" si="94"/>
        <v>0.49</v>
      </c>
      <c r="F1561" s="4" t="s">
        <v>299</v>
      </c>
      <c r="I1561" s="4"/>
      <c r="J1561" s="4"/>
    </row>
    <row r="1562" spans="1:19" ht="15" customHeight="1" x14ac:dyDescent="0.2">
      <c r="A1562" s="1">
        <v>2007</v>
      </c>
      <c r="B1562" s="7" t="s">
        <v>259</v>
      </c>
      <c r="C1562" s="37">
        <v>151</v>
      </c>
      <c r="D1562" s="37">
        <v>41</v>
      </c>
      <c r="E1562" s="3">
        <f t="shared" si="94"/>
        <v>0.27152317880794702</v>
      </c>
      <c r="F1562" s="4" t="s">
        <v>299</v>
      </c>
      <c r="I1562" s="4"/>
      <c r="J1562" s="4"/>
    </row>
    <row r="1563" spans="1:19" ht="15" customHeight="1" x14ac:dyDescent="0.2">
      <c r="A1563" s="1">
        <v>2007</v>
      </c>
      <c r="B1563" s="6" t="s">
        <v>216</v>
      </c>
      <c r="C1563" s="37">
        <v>43</v>
      </c>
      <c r="D1563" s="37">
        <v>19</v>
      </c>
      <c r="E1563" s="3">
        <f t="shared" si="94"/>
        <v>0.44186046511627908</v>
      </c>
      <c r="F1563" s="4" t="s">
        <v>299</v>
      </c>
      <c r="G1563" s="5">
        <v>680</v>
      </c>
      <c r="H1563" s="35" t="s">
        <v>205</v>
      </c>
      <c r="I1563" s="4"/>
      <c r="J1563" s="4"/>
    </row>
    <row r="1564" spans="1:19" ht="15" customHeight="1" x14ac:dyDescent="0.2">
      <c r="A1564" s="1">
        <v>2007</v>
      </c>
      <c r="B1564" s="7" t="s">
        <v>12</v>
      </c>
      <c r="C1564" s="37">
        <v>184</v>
      </c>
      <c r="D1564" s="37">
        <v>37</v>
      </c>
      <c r="E1564" s="3">
        <f t="shared" si="94"/>
        <v>0.20108695652173914</v>
      </c>
      <c r="F1564" s="4" t="s">
        <v>299</v>
      </c>
      <c r="G1564" s="5">
        <v>112</v>
      </c>
      <c r="I1564" s="4"/>
      <c r="J1564" s="4"/>
    </row>
    <row r="1565" spans="1:19" ht="15" customHeight="1" x14ac:dyDescent="0.2">
      <c r="A1565" s="1">
        <v>2007</v>
      </c>
      <c r="B1565" s="4" t="s">
        <v>11</v>
      </c>
      <c r="C1565" s="41" t="s">
        <v>17</v>
      </c>
      <c r="D1565" s="41" t="s">
        <v>17</v>
      </c>
      <c r="E1565" s="30" t="s">
        <v>17</v>
      </c>
      <c r="F1565" s="4" t="s">
        <v>299</v>
      </c>
      <c r="H1565" s="35" t="s">
        <v>17</v>
      </c>
      <c r="I1565" s="4"/>
      <c r="J1565" s="4"/>
    </row>
    <row r="1566" spans="1:19" ht="15" customHeight="1" x14ac:dyDescent="0.2">
      <c r="A1566" s="1">
        <v>2007</v>
      </c>
      <c r="B1566" s="6" t="s">
        <v>78</v>
      </c>
      <c r="C1566" s="41" t="s">
        <v>17</v>
      </c>
      <c r="D1566" s="41" t="s">
        <v>17</v>
      </c>
      <c r="E1566" s="30" t="s">
        <v>17</v>
      </c>
      <c r="F1566" s="4" t="s">
        <v>299</v>
      </c>
      <c r="H1566" s="35" t="s">
        <v>17</v>
      </c>
      <c r="I1566" s="4"/>
      <c r="J1566" s="4"/>
    </row>
    <row r="1567" spans="1:19" ht="15" customHeight="1" x14ac:dyDescent="0.2">
      <c r="A1567" s="1">
        <v>2007</v>
      </c>
      <c r="B1567" s="6" t="s">
        <v>328</v>
      </c>
      <c r="C1567" s="37">
        <v>100</v>
      </c>
      <c r="D1567" s="37">
        <v>35</v>
      </c>
      <c r="E1567" s="3">
        <f>IF(ISNUMBER(D1567),D1567/C1567,"")</f>
        <v>0.35</v>
      </c>
      <c r="F1567" s="4" t="s">
        <v>299</v>
      </c>
      <c r="I1567" s="4"/>
      <c r="J1567" s="4"/>
    </row>
    <row r="1568" spans="1:19" ht="15" customHeight="1" x14ac:dyDescent="0.2">
      <c r="A1568" s="1">
        <v>2007</v>
      </c>
      <c r="B1568" s="6" t="s">
        <v>277</v>
      </c>
      <c r="C1568" s="37">
        <v>167</v>
      </c>
      <c r="D1568" s="37">
        <v>44</v>
      </c>
      <c r="E1568" s="3">
        <f>IF(ISNUMBER(D1568),D1568/C1568,"")</f>
        <v>0.26347305389221559</v>
      </c>
      <c r="F1568" s="4" t="s">
        <v>299</v>
      </c>
      <c r="I1568" s="4"/>
      <c r="J1568" s="4"/>
    </row>
    <row r="1569" spans="1:19" ht="15" customHeight="1" x14ac:dyDescent="0.2">
      <c r="A1569" s="1">
        <v>2007</v>
      </c>
      <c r="B1569" s="6" t="s">
        <v>196</v>
      </c>
      <c r="C1569" s="37">
        <v>37</v>
      </c>
      <c r="D1569" s="37">
        <v>8</v>
      </c>
      <c r="E1569" s="3">
        <f>IF(ISNUMBER(D1569),D1569/C1569,"")</f>
        <v>0.21621621621621623</v>
      </c>
      <c r="F1569" s="4" t="s">
        <v>299</v>
      </c>
      <c r="I1569" s="4"/>
      <c r="J1569" s="4"/>
    </row>
    <row r="1570" spans="1:19" ht="15" customHeight="1" x14ac:dyDescent="0.2">
      <c r="A1570" s="1">
        <v>2007</v>
      </c>
      <c r="B1570" s="6" t="s">
        <v>252</v>
      </c>
      <c r="C1570" s="37">
        <v>120</v>
      </c>
      <c r="D1570" s="37">
        <v>79</v>
      </c>
      <c r="E1570" s="3">
        <f>IF(ISNUMBER(D1570),D1570/C1570,"")</f>
        <v>0.65833333333333333</v>
      </c>
      <c r="F1570" s="4" t="s">
        <v>299</v>
      </c>
      <c r="I1570" s="4"/>
      <c r="J1570" s="4"/>
    </row>
    <row r="1571" spans="1:19" ht="15" customHeight="1" x14ac:dyDescent="0.2">
      <c r="A1571" s="1">
        <v>2007</v>
      </c>
      <c r="B1571" s="6" t="s">
        <v>337</v>
      </c>
      <c r="C1571" s="37">
        <v>144</v>
      </c>
      <c r="D1571" s="37">
        <v>49</v>
      </c>
      <c r="E1571" s="3">
        <f>IF(ISNUMBER(D1571),D1571/C1571,"")</f>
        <v>0.34027777777777779</v>
      </c>
      <c r="F1571" s="4" t="s">
        <v>299</v>
      </c>
      <c r="I1571" s="4"/>
      <c r="J1571" s="4"/>
    </row>
    <row r="1572" spans="1:19" ht="15" customHeight="1" x14ac:dyDescent="0.2">
      <c r="A1572" s="1">
        <v>2007</v>
      </c>
      <c r="B1572" s="6" t="s">
        <v>270</v>
      </c>
      <c r="C1572" s="41" t="s">
        <v>213</v>
      </c>
      <c r="D1572" s="41" t="s">
        <v>213</v>
      </c>
      <c r="E1572" s="30" t="s">
        <v>213</v>
      </c>
      <c r="F1572" s="8" t="s">
        <v>499</v>
      </c>
      <c r="G1572" s="30"/>
      <c r="H1572" s="86" t="s">
        <v>213</v>
      </c>
      <c r="I1572" s="23"/>
      <c r="J1572" s="23"/>
      <c r="K1572" s="26"/>
      <c r="L1572" s="26"/>
      <c r="M1572" s="26"/>
      <c r="N1572" s="26"/>
      <c r="O1572" s="26"/>
      <c r="P1572" s="26"/>
      <c r="Q1572" s="26"/>
      <c r="R1572" s="26"/>
      <c r="S1572" s="26"/>
    </row>
    <row r="1573" spans="1:19" ht="15" customHeight="1" x14ac:dyDescent="0.2">
      <c r="A1573" s="1">
        <v>2007</v>
      </c>
      <c r="B1573" s="6" t="s">
        <v>194</v>
      </c>
      <c r="C1573" s="37">
        <v>104</v>
      </c>
      <c r="D1573" s="37">
        <v>27</v>
      </c>
      <c r="E1573" s="3">
        <f t="shared" ref="E1573:E1599" si="95">IF(ISNUMBER(D1573),D1573/C1573,"")</f>
        <v>0.25961538461538464</v>
      </c>
      <c r="F1573" s="8" t="s">
        <v>499</v>
      </c>
      <c r="G1573" s="5">
        <v>86.6</v>
      </c>
      <c r="I1573" s="4"/>
      <c r="J1573" s="4"/>
    </row>
    <row r="1574" spans="1:19" ht="15" customHeight="1" x14ac:dyDescent="0.2">
      <c r="A1574" s="1">
        <v>2007</v>
      </c>
      <c r="B1574" s="4" t="s">
        <v>92</v>
      </c>
      <c r="C1574" s="37">
        <v>16</v>
      </c>
      <c r="D1574" s="37">
        <v>6</v>
      </c>
      <c r="E1574" s="3">
        <f t="shared" si="95"/>
        <v>0.375</v>
      </c>
      <c r="F1574" s="4" t="s">
        <v>384</v>
      </c>
      <c r="H1574" s="35" t="s">
        <v>192</v>
      </c>
      <c r="I1574" s="4"/>
      <c r="J1574" s="4"/>
    </row>
    <row r="1575" spans="1:19" ht="15" customHeight="1" x14ac:dyDescent="0.2">
      <c r="A1575" s="1">
        <v>2007</v>
      </c>
      <c r="B1575" s="7" t="s">
        <v>90</v>
      </c>
      <c r="C1575" s="37">
        <v>31</v>
      </c>
      <c r="D1575" s="37">
        <v>10</v>
      </c>
      <c r="E1575" s="3">
        <f t="shared" si="95"/>
        <v>0.32258064516129031</v>
      </c>
      <c r="F1575" s="4" t="s">
        <v>384</v>
      </c>
      <c r="G1575" s="5">
        <v>320</v>
      </c>
      <c r="H1575" s="35" t="s">
        <v>293</v>
      </c>
      <c r="I1575" s="24"/>
      <c r="J1575" s="24"/>
      <c r="K1575" s="26"/>
      <c r="L1575" s="26"/>
      <c r="M1575" s="26"/>
      <c r="N1575" s="26"/>
      <c r="O1575" s="26"/>
      <c r="P1575" s="26"/>
      <c r="Q1575" s="26"/>
      <c r="R1575" s="26"/>
      <c r="S1575" s="26"/>
    </row>
    <row r="1576" spans="1:19" ht="15" customHeight="1" x14ac:dyDescent="0.2">
      <c r="A1576" s="1">
        <v>2007</v>
      </c>
      <c r="B1576" s="4" t="s">
        <v>325</v>
      </c>
      <c r="C1576" s="37">
        <v>35</v>
      </c>
      <c r="D1576" s="37">
        <v>5</v>
      </c>
      <c r="E1576" s="3">
        <f t="shared" si="95"/>
        <v>0.14285714285714285</v>
      </c>
      <c r="F1576" s="4" t="s">
        <v>384</v>
      </c>
      <c r="I1576" s="23"/>
      <c r="J1576" s="23"/>
      <c r="K1576" s="26"/>
      <c r="L1576" s="26"/>
      <c r="M1576" s="26"/>
      <c r="N1576" s="26"/>
      <c r="O1576" s="26"/>
      <c r="P1576" s="26"/>
      <c r="Q1576" s="26"/>
      <c r="R1576" s="26"/>
      <c r="S1576" s="26"/>
    </row>
    <row r="1577" spans="1:19" ht="15" customHeight="1" x14ac:dyDescent="0.2">
      <c r="A1577" s="1">
        <v>2007</v>
      </c>
      <c r="B1577" s="4" t="s">
        <v>387</v>
      </c>
      <c r="C1577" s="37">
        <v>76</v>
      </c>
      <c r="D1577" s="37">
        <v>39</v>
      </c>
      <c r="E1577" s="3">
        <f t="shared" si="95"/>
        <v>0.51315789473684215</v>
      </c>
      <c r="F1577" s="4" t="s">
        <v>384</v>
      </c>
      <c r="I1577" s="4"/>
      <c r="J1577" s="4"/>
    </row>
    <row r="1578" spans="1:19" s="28" customFormat="1" ht="15" customHeight="1" x14ac:dyDescent="0.2">
      <c r="A1578" s="1">
        <v>2007</v>
      </c>
      <c r="B1578" s="4" t="s">
        <v>114</v>
      </c>
      <c r="C1578" s="37">
        <v>12</v>
      </c>
      <c r="D1578" s="37">
        <v>12</v>
      </c>
      <c r="E1578" s="3">
        <f t="shared" si="95"/>
        <v>1</v>
      </c>
      <c r="F1578" s="4" t="s">
        <v>384</v>
      </c>
      <c r="G1578" s="5">
        <v>42</v>
      </c>
      <c r="H1578" s="35" t="s">
        <v>113</v>
      </c>
      <c r="I1578" s="4"/>
      <c r="J1578" s="4"/>
      <c r="K1578" s="4"/>
      <c r="L1578" s="4"/>
      <c r="M1578" s="4"/>
      <c r="N1578" s="4"/>
      <c r="O1578" s="4"/>
      <c r="P1578" s="4"/>
      <c r="Q1578" s="4"/>
      <c r="R1578" s="4"/>
      <c r="S1578" s="4"/>
    </row>
    <row r="1579" spans="1:19" ht="15" customHeight="1" x14ac:dyDescent="0.2">
      <c r="A1579" s="1">
        <v>2007</v>
      </c>
      <c r="B1579" s="6" t="s">
        <v>251</v>
      </c>
      <c r="C1579" s="37">
        <v>113</v>
      </c>
      <c r="D1579" s="37">
        <v>35</v>
      </c>
      <c r="E1579" s="3">
        <f t="shared" si="95"/>
        <v>0.30973451327433627</v>
      </c>
      <c r="F1579" s="4" t="s">
        <v>384</v>
      </c>
      <c r="G1579" s="5">
        <v>245</v>
      </c>
      <c r="H1579" s="35" t="s">
        <v>76</v>
      </c>
      <c r="I1579" s="4"/>
      <c r="J1579" s="4"/>
    </row>
    <row r="1580" spans="1:19" ht="15" customHeight="1" x14ac:dyDescent="0.2">
      <c r="A1580" s="1">
        <v>2007</v>
      </c>
      <c r="B1580" s="4" t="s">
        <v>60</v>
      </c>
      <c r="C1580" s="37">
        <v>54</v>
      </c>
      <c r="D1580" s="37">
        <v>20</v>
      </c>
      <c r="E1580" s="3">
        <f t="shared" si="95"/>
        <v>0.37037037037037035</v>
      </c>
      <c r="F1580" s="4" t="s">
        <v>384</v>
      </c>
      <c r="H1580" s="35" t="s">
        <v>122</v>
      </c>
      <c r="I1580" s="4"/>
      <c r="J1580" s="4"/>
    </row>
    <row r="1581" spans="1:19" ht="15" customHeight="1" x14ac:dyDescent="0.2">
      <c r="A1581" s="1">
        <v>2007</v>
      </c>
      <c r="B1581" s="4" t="s">
        <v>240</v>
      </c>
      <c r="C1581" s="37">
        <v>120</v>
      </c>
      <c r="D1581" s="37">
        <v>33</v>
      </c>
      <c r="E1581" s="3">
        <f t="shared" si="95"/>
        <v>0.27500000000000002</v>
      </c>
      <c r="F1581" s="4" t="s">
        <v>384</v>
      </c>
      <c r="I1581" s="24"/>
      <c r="J1581" s="24"/>
      <c r="K1581" s="26"/>
      <c r="L1581" s="26"/>
      <c r="M1581" s="26"/>
      <c r="N1581" s="26"/>
      <c r="O1581" s="26"/>
      <c r="P1581" s="26"/>
      <c r="Q1581" s="26"/>
      <c r="R1581" s="26"/>
      <c r="S1581" s="26"/>
    </row>
    <row r="1582" spans="1:19" ht="15" customHeight="1" x14ac:dyDescent="0.2">
      <c r="A1582" s="1">
        <v>2007</v>
      </c>
      <c r="B1582" s="6" t="s">
        <v>47</v>
      </c>
      <c r="C1582" s="37">
        <v>58</v>
      </c>
      <c r="D1582" s="37">
        <v>21</v>
      </c>
      <c r="E1582" s="3">
        <f t="shared" si="95"/>
        <v>0.36206896551724138</v>
      </c>
      <c r="F1582" s="4" t="s">
        <v>384</v>
      </c>
      <c r="I1582" s="4"/>
      <c r="J1582" s="4"/>
    </row>
    <row r="1583" spans="1:19" ht="15" customHeight="1" x14ac:dyDescent="0.2">
      <c r="A1583" s="1">
        <v>2007</v>
      </c>
      <c r="B1583" s="4" t="s">
        <v>53</v>
      </c>
      <c r="C1583" s="37">
        <v>20</v>
      </c>
      <c r="D1583" s="37">
        <v>12</v>
      </c>
      <c r="E1583" s="3">
        <f t="shared" si="95"/>
        <v>0.6</v>
      </c>
      <c r="F1583" s="4" t="s">
        <v>384</v>
      </c>
      <c r="H1583" s="35" t="s">
        <v>80</v>
      </c>
      <c r="I1583" s="4"/>
      <c r="J1583" s="4"/>
    </row>
    <row r="1584" spans="1:19" ht="15" customHeight="1" x14ac:dyDescent="0.2">
      <c r="A1584" s="1">
        <v>2007</v>
      </c>
      <c r="B1584" s="6" t="s">
        <v>343</v>
      </c>
      <c r="C1584" s="37">
        <v>78</v>
      </c>
      <c r="D1584" s="37">
        <v>21</v>
      </c>
      <c r="E1584" s="3">
        <f t="shared" si="95"/>
        <v>0.26923076923076922</v>
      </c>
      <c r="F1584" s="4" t="s">
        <v>384</v>
      </c>
      <c r="G1584" s="5">
        <v>1049</v>
      </c>
      <c r="I1584" s="4"/>
      <c r="J1584" s="4"/>
    </row>
    <row r="1585" spans="1:10" ht="15" customHeight="1" x14ac:dyDescent="0.2">
      <c r="A1585" s="1">
        <v>2007</v>
      </c>
      <c r="B1585" s="6" t="s">
        <v>318</v>
      </c>
      <c r="C1585" s="37">
        <v>77</v>
      </c>
      <c r="D1585" s="37">
        <v>17</v>
      </c>
      <c r="E1585" s="3">
        <f t="shared" si="95"/>
        <v>0.22077922077922077</v>
      </c>
      <c r="F1585" s="4" t="s">
        <v>384</v>
      </c>
      <c r="I1585" s="4"/>
      <c r="J1585" s="4"/>
    </row>
    <row r="1586" spans="1:10" ht="15" customHeight="1" x14ac:dyDescent="0.2">
      <c r="A1586" s="1">
        <v>2007</v>
      </c>
      <c r="B1586" s="6" t="s">
        <v>85</v>
      </c>
      <c r="C1586" s="37">
        <v>48</v>
      </c>
      <c r="D1586" s="37">
        <v>10</v>
      </c>
      <c r="E1586" s="3">
        <f t="shared" si="95"/>
        <v>0.20833333333333334</v>
      </c>
      <c r="F1586" s="4" t="s">
        <v>384</v>
      </c>
      <c r="I1586" s="4"/>
      <c r="J1586" s="4"/>
    </row>
    <row r="1587" spans="1:10" ht="15" customHeight="1" x14ac:dyDescent="0.2">
      <c r="A1587" s="1">
        <v>2007</v>
      </c>
      <c r="B1587" s="4" t="s">
        <v>538</v>
      </c>
      <c r="C1587" s="37">
        <v>78</v>
      </c>
      <c r="D1587" s="37">
        <v>18</v>
      </c>
      <c r="E1587" s="3">
        <f t="shared" si="95"/>
        <v>0.23076923076923078</v>
      </c>
      <c r="F1587" s="4" t="s">
        <v>384</v>
      </c>
      <c r="I1587" s="4"/>
      <c r="J1587" s="4"/>
    </row>
    <row r="1588" spans="1:10" ht="15" customHeight="1" x14ac:dyDescent="0.2">
      <c r="A1588" s="1">
        <v>2007</v>
      </c>
      <c r="B1588" s="6" t="s">
        <v>61</v>
      </c>
      <c r="C1588" s="37">
        <v>8</v>
      </c>
      <c r="D1588" s="37">
        <v>1</v>
      </c>
      <c r="E1588" s="3">
        <f t="shared" si="95"/>
        <v>0.125</v>
      </c>
      <c r="F1588" s="4" t="s">
        <v>384</v>
      </c>
      <c r="I1588" s="4"/>
      <c r="J1588" s="4"/>
    </row>
    <row r="1589" spans="1:10" ht="15" customHeight="1" x14ac:dyDescent="0.2">
      <c r="A1589" s="1">
        <v>2007</v>
      </c>
      <c r="B1589" s="4" t="s">
        <v>197</v>
      </c>
      <c r="C1589" s="37">
        <v>60</v>
      </c>
      <c r="D1589" s="37">
        <v>27</v>
      </c>
      <c r="E1589" s="3">
        <f t="shared" si="95"/>
        <v>0.45</v>
      </c>
      <c r="F1589" s="4" t="s">
        <v>384</v>
      </c>
      <c r="I1589" s="4"/>
      <c r="J1589" s="4"/>
    </row>
    <row r="1590" spans="1:10" ht="15" customHeight="1" x14ac:dyDescent="0.2">
      <c r="A1590" s="1">
        <v>2007</v>
      </c>
      <c r="B1590" s="6" t="s">
        <v>143</v>
      </c>
      <c r="C1590" s="37">
        <v>37</v>
      </c>
      <c r="D1590" s="37">
        <v>11</v>
      </c>
      <c r="E1590" s="3">
        <f t="shared" si="95"/>
        <v>0.29729729729729731</v>
      </c>
      <c r="F1590" s="4" t="s">
        <v>384</v>
      </c>
      <c r="I1590" s="4"/>
      <c r="J1590" s="4"/>
    </row>
    <row r="1591" spans="1:10" ht="15" customHeight="1" x14ac:dyDescent="0.2">
      <c r="A1591" s="1">
        <v>2007</v>
      </c>
      <c r="B1591" s="4" t="s">
        <v>275</v>
      </c>
      <c r="C1591" s="37">
        <v>17</v>
      </c>
      <c r="D1591" s="37">
        <v>7</v>
      </c>
      <c r="E1591" s="3">
        <f t="shared" si="95"/>
        <v>0.41176470588235292</v>
      </c>
      <c r="F1591" s="4" t="s">
        <v>384</v>
      </c>
      <c r="H1591" s="35" t="s">
        <v>8</v>
      </c>
      <c r="I1591" s="4"/>
      <c r="J1591" s="4"/>
    </row>
    <row r="1592" spans="1:10" ht="15" customHeight="1" x14ac:dyDescent="0.2">
      <c r="A1592" s="1">
        <v>2007</v>
      </c>
      <c r="B1592" s="6" t="s">
        <v>91</v>
      </c>
      <c r="C1592" s="37">
        <v>59</v>
      </c>
      <c r="D1592" s="37">
        <v>10</v>
      </c>
      <c r="E1592" s="3">
        <f t="shared" si="95"/>
        <v>0.16949152542372881</v>
      </c>
      <c r="F1592" s="4" t="s">
        <v>384</v>
      </c>
      <c r="I1592" s="4"/>
      <c r="J1592" s="4"/>
    </row>
    <row r="1593" spans="1:10" ht="15" customHeight="1" x14ac:dyDescent="0.2">
      <c r="A1593" s="1">
        <v>2007</v>
      </c>
      <c r="B1593" s="6" t="s">
        <v>253</v>
      </c>
      <c r="C1593" s="37">
        <v>49</v>
      </c>
      <c r="D1593" s="37">
        <v>9</v>
      </c>
      <c r="E1593" s="3">
        <f t="shared" si="95"/>
        <v>0.18367346938775511</v>
      </c>
      <c r="F1593" s="4" t="s">
        <v>384</v>
      </c>
      <c r="I1593" s="10"/>
      <c r="J1593" s="10"/>
    </row>
    <row r="1594" spans="1:10" ht="15" customHeight="1" x14ac:dyDescent="0.2">
      <c r="A1594" s="1">
        <v>2007</v>
      </c>
      <c r="B1594" s="4" t="s">
        <v>48</v>
      </c>
      <c r="C1594" s="37">
        <v>73</v>
      </c>
      <c r="D1594" s="37">
        <v>41</v>
      </c>
      <c r="E1594" s="3">
        <f t="shared" si="95"/>
        <v>0.56164383561643838</v>
      </c>
      <c r="F1594" s="4" t="s">
        <v>384</v>
      </c>
      <c r="G1594" s="5">
        <v>150</v>
      </c>
      <c r="I1594" s="4"/>
      <c r="J1594" s="4"/>
    </row>
    <row r="1595" spans="1:10" ht="15" customHeight="1" x14ac:dyDescent="0.2">
      <c r="A1595" s="1">
        <v>2007</v>
      </c>
      <c r="B1595" s="4" t="s">
        <v>115</v>
      </c>
      <c r="C1595" s="37">
        <v>13</v>
      </c>
      <c r="D1595" s="37">
        <v>5</v>
      </c>
      <c r="E1595" s="3">
        <f t="shared" si="95"/>
        <v>0.38461538461538464</v>
      </c>
      <c r="F1595" s="4" t="s">
        <v>384</v>
      </c>
      <c r="I1595" s="4"/>
      <c r="J1595" s="4"/>
    </row>
    <row r="1596" spans="1:10" ht="15" customHeight="1" x14ac:dyDescent="0.2">
      <c r="A1596" s="1">
        <v>2007</v>
      </c>
      <c r="B1596" s="6" t="s">
        <v>319</v>
      </c>
      <c r="C1596" s="37">
        <v>85</v>
      </c>
      <c r="D1596" s="37">
        <v>32</v>
      </c>
      <c r="E1596" s="3">
        <f t="shared" si="95"/>
        <v>0.37647058823529411</v>
      </c>
      <c r="F1596" s="4" t="s">
        <v>250</v>
      </c>
      <c r="G1596" s="5">
        <v>158</v>
      </c>
      <c r="H1596" s="83" t="s">
        <v>340</v>
      </c>
      <c r="I1596" s="4"/>
      <c r="J1596" s="4"/>
    </row>
    <row r="1597" spans="1:10" ht="15" customHeight="1" x14ac:dyDescent="0.2">
      <c r="A1597" s="1">
        <v>2007</v>
      </c>
      <c r="B1597" s="8" t="s">
        <v>24</v>
      </c>
      <c r="C1597" s="37">
        <v>64</v>
      </c>
      <c r="D1597" s="37">
        <v>20</v>
      </c>
      <c r="E1597" s="3">
        <f t="shared" si="95"/>
        <v>0.3125</v>
      </c>
      <c r="F1597" s="4" t="s">
        <v>250</v>
      </c>
      <c r="G1597" s="5">
        <v>120</v>
      </c>
      <c r="H1597" s="35" t="s">
        <v>341</v>
      </c>
      <c r="I1597" s="4"/>
      <c r="J1597" s="4"/>
    </row>
    <row r="1598" spans="1:10" ht="15" customHeight="1" x14ac:dyDescent="0.2">
      <c r="A1598" s="1">
        <v>2007</v>
      </c>
      <c r="B1598" s="8" t="s">
        <v>67</v>
      </c>
      <c r="C1598" s="37">
        <v>80</v>
      </c>
      <c r="D1598" s="37">
        <v>29</v>
      </c>
      <c r="E1598" s="3">
        <f t="shared" si="95"/>
        <v>0.36249999999999999</v>
      </c>
      <c r="F1598" s="4" t="s">
        <v>250</v>
      </c>
      <c r="G1598" s="5">
        <v>121</v>
      </c>
      <c r="H1598" s="35" t="s">
        <v>2</v>
      </c>
      <c r="I1598" s="4"/>
      <c r="J1598" s="4"/>
    </row>
    <row r="1599" spans="1:10" ht="15" customHeight="1" x14ac:dyDescent="0.2">
      <c r="A1599" s="1">
        <v>2007</v>
      </c>
      <c r="B1599" s="6" t="s">
        <v>81</v>
      </c>
      <c r="C1599" s="37">
        <v>25</v>
      </c>
      <c r="D1599" s="37">
        <v>10</v>
      </c>
      <c r="E1599" s="3">
        <f t="shared" si="95"/>
        <v>0.4</v>
      </c>
      <c r="F1599" s="4" t="s">
        <v>250</v>
      </c>
      <c r="G1599" s="5">
        <v>431</v>
      </c>
      <c r="H1599" s="35" t="s">
        <v>176</v>
      </c>
      <c r="I1599" s="4"/>
      <c r="J1599" s="4"/>
    </row>
    <row r="1600" spans="1:10" ht="15" customHeight="1" x14ac:dyDescent="0.2">
      <c r="A1600" s="1">
        <v>2007</v>
      </c>
      <c r="B1600" s="6" t="s">
        <v>285</v>
      </c>
      <c r="C1600" s="41" t="s">
        <v>17</v>
      </c>
      <c r="D1600" s="41" t="s">
        <v>17</v>
      </c>
      <c r="E1600" s="30" t="s">
        <v>17</v>
      </c>
      <c r="F1600" s="4" t="s">
        <v>250</v>
      </c>
      <c r="H1600" s="35" t="s">
        <v>286</v>
      </c>
      <c r="I1600" s="4"/>
      <c r="J1600" s="4"/>
    </row>
    <row r="1601" spans="1:19" ht="15" customHeight="1" x14ac:dyDescent="0.2">
      <c r="A1601" s="1">
        <v>2007</v>
      </c>
      <c r="B1601" s="7" t="s">
        <v>320</v>
      </c>
      <c r="C1601" s="37">
        <v>163</v>
      </c>
      <c r="D1601" s="37">
        <v>51</v>
      </c>
      <c r="E1601" s="3">
        <f>IF(ISNUMBER(D1601),D1601/C1601,"")</f>
        <v>0.31288343558282211</v>
      </c>
      <c r="F1601" s="4" t="s">
        <v>250</v>
      </c>
      <c r="G1601" s="5">
        <v>110</v>
      </c>
      <c r="I1601" s="4"/>
      <c r="J1601" s="4"/>
    </row>
    <row r="1602" spans="1:19" ht="15" customHeight="1" x14ac:dyDescent="0.2">
      <c r="A1602" s="1">
        <v>2007</v>
      </c>
      <c r="B1602" s="4" t="s">
        <v>141</v>
      </c>
      <c r="C1602" s="41" t="s">
        <v>213</v>
      </c>
      <c r="D1602" s="41" t="s">
        <v>213</v>
      </c>
      <c r="E1602" s="30" t="s">
        <v>213</v>
      </c>
      <c r="F1602" s="4" t="s">
        <v>250</v>
      </c>
      <c r="H1602" s="35" t="s">
        <v>213</v>
      </c>
      <c r="I1602" s="4"/>
      <c r="J1602" s="4"/>
    </row>
    <row r="1603" spans="1:19" ht="15" customHeight="1" x14ac:dyDescent="0.2">
      <c r="A1603" s="1">
        <v>2007</v>
      </c>
      <c r="B1603" s="6" t="s">
        <v>31</v>
      </c>
      <c r="C1603" s="37">
        <v>78</v>
      </c>
      <c r="D1603" s="37">
        <v>28</v>
      </c>
      <c r="E1603" s="3">
        <f t="shared" ref="E1603:E1612" si="96">IF(ISNUMBER(D1603),D1603/C1603,"")</f>
        <v>0.35897435897435898</v>
      </c>
      <c r="F1603" s="4" t="s">
        <v>250</v>
      </c>
      <c r="G1603" s="5">
        <v>191</v>
      </c>
      <c r="H1603" s="83" t="s">
        <v>427</v>
      </c>
      <c r="I1603" s="4"/>
      <c r="J1603" s="4"/>
    </row>
    <row r="1604" spans="1:19" ht="15" customHeight="1" x14ac:dyDescent="0.2">
      <c r="A1604" s="1">
        <v>2007</v>
      </c>
      <c r="B1604" s="6" t="s">
        <v>221</v>
      </c>
      <c r="C1604" s="37">
        <v>28</v>
      </c>
      <c r="D1604" s="37">
        <v>18</v>
      </c>
      <c r="E1604" s="3">
        <f t="shared" si="96"/>
        <v>0.6428571428571429</v>
      </c>
      <c r="F1604" s="4" t="s">
        <v>250</v>
      </c>
      <c r="G1604" s="5">
        <v>94</v>
      </c>
      <c r="H1604" s="35" t="s">
        <v>410</v>
      </c>
      <c r="I1604" s="4"/>
      <c r="J1604" s="4"/>
    </row>
    <row r="1605" spans="1:19" ht="15" customHeight="1" x14ac:dyDescent="0.2">
      <c r="A1605" s="1">
        <v>2007</v>
      </c>
      <c r="B1605" s="2" t="s">
        <v>448</v>
      </c>
      <c r="C1605" s="37">
        <v>54</v>
      </c>
      <c r="D1605" s="37">
        <v>7</v>
      </c>
      <c r="E1605" s="3">
        <f t="shared" si="96"/>
        <v>0.12962962962962962</v>
      </c>
      <c r="F1605" s="4" t="s">
        <v>58</v>
      </c>
      <c r="G1605" s="5">
        <v>148</v>
      </c>
      <c r="H1605" s="35" t="s">
        <v>68</v>
      </c>
      <c r="I1605" s="4"/>
      <c r="J1605" s="4"/>
    </row>
    <row r="1606" spans="1:19" ht="15" customHeight="1" x14ac:dyDescent="0.2">
      <c r="A1606" s="1">
        <v>2007</v>
      </c>
      <c r="B1606" s="4" t="s">
        <v>447</v>
      </c>
      <c r="C1606" s="37">
        <v>97</v>
      </c>
      <c r="D1606" s="37">
        <v>17</v>
      </c>
      <c r="E1606" s="3">
        <f t="shared" si="96"/>
        <v>0.17525773195876287</v>
      </c>
      <c r="F1606" s="4" t="s">
        <v>58</v>
      </c>
      <c r="G1606" s="5">
        <v>301</v>
      </c>
      <c r="H1606" s="35" t="s">
        <v>215</v>
      </c>
      <c r="I1606" s="4"/>
      <c r="J1606" s="4"/>
    </row>
    <row r="1607" spans="1:19" ht="15" customHeight="1" x14ac:dyDescent="0.2">
      <c r="A1607" s="1">
        <v>2007</v>
      </c>
      <c r="B1607" s="6" t="s">
        <v>95</v>
      </c>
      <c r="C1607" s="37">
        <v>113</v>
      </c>
      <c r="D1607" s="37">
        <v>33</v>
      </c>
      <c r="E1607" s="3">
        <f t="shared" si="96"/>
        <v>0.29203539823008851</v>
      </c>
      <c r="F1607" s="4" t="s">
        <v>58</v>
      </c>
      <c r="G1607" s="5">
        <v>167</v>
      </c>
      <c r="H1607" s="35" t="s">
        <v>271</v>
      </c>
      <c r="I1607" s="4"/>
      <c r="J1607" s="4"/>
    </row>
    <row r="1608" spans="1:19" ht="15" customHeight="1" x14ac:dyDescent="0.2">
      <c r="A1608" s="1">
        <v>2007</v>
      </c>
      <c r="B1608" s="6" t="s">
        <v>273</v>
      </c>
      <c r="C1608" s="37">
        <v>77</v>
      </c>
      <c r="D1608" s="37">
        <v>41</v>
      </c>
      <c r="E1608" s="3">
        <f t="shared" si="96"/>
        <v>0.53246753246753242</v>
      </c>
      <c r="F1608" s="4" t="s">
        <v>58</v>
      </c>
      <c r="G1608" s="5">
        <v>93</v>
      </c>
      <c r="I1608" s="4"/>
      <c r="J1608" s="4"/>
    </row>
    <row r="1609" spans="1:19" ht="15" customHeight="1" x14ac:dyDescent="0.2">
      <c r="A1609" s="1">
        <v>2007</v>
      </c>
      <c r="B1609" s="6" t="s">
        <v>308</v>
      </c>
      <c r="C1609" s="37">
        <v>58</v>
      </c>
      <c r="D1609" s="37">
        <v>27</v>
      </c>
      <c r="E1609" s="3">
        <f t="shared" si="96"/>
        <v>0.46551724137931033</v>
      </c>
      <c r="F1609" s="4" t="s">
        <v>58</v>
      </c>
      <c r="G1609" s="5">
        <v>154</v>
      </c>
      <c r="H1609" s="35" t="s">
        <v>411</v>
      </c>
      <c r="I1609" s="20"/>
      <c r="J1609" s="20"/>
      <c r="K1609" s="25"/>
      <c r="L1609" s="25"/>
      <c r="M1609" s="25"/>
      <c r="N1609" s="25"/>
      <c r="O1609" s="25"/>
      <c r="P1609" s="25"/>
      <c r="Q1609" s="25"/>
      <c r="R1609" s="25"/>
      <c r="S1609" s="25"/>
    </row>
    <row r="1610" spans="1:19" ht="15" customHeight="1" x14ac:dyDescent="0.2">
      <c r="A1610" s="1">
        <v>2007</v>
      </c>
      <c r="B1610" s="4" t="s">
        <v>93</v>
      </c>
      <c r="C1610" s="37">
        <v>40</v>
      </c>
      <c r="D1610" s="37">
        <v>9</v>
      </c>
      <c r="E1610" s="3">
        <f t="shared" si="96"/>
        <v>0.22500000000000001</v>
      </c>
      <c r="F1610" s="4" t="s">
        <v>58</v>
      </c>
      <c r="G1610" s="5">
        <v>260</v>
      </c>
      <c r="H1610" s="35" t="s">
        <v>287</v>
      </c>
      <c r="I1610" s="7"/>
      <c r="J1610" s="7"/>
      <c r="K1610" s="7"/>
      <c r="L1610" s="7"/>
      <c r="M1610" s="7"/>
      <c r="N1610" s="7"/>
      <c r="O1610" s="7"/>
      <c r="P1610" s="7"/>
      <c r="Q1610" s="26"/>
      <c r="R1610" s="26"/>
      <c r="S1610" s="26"/>
    </row>
    <row r="1611" spans="1:19" ht="15" customHeight="1" x14ac:dyDescent="0.2">
      <c r="A1611" s="1">
        <v>2007</v>
      </c>
      <c r="B1611" s="6" t="s">
        <v>40</v>
      </c>
      <c r="C1611" s="37">
        <v>30</v>
      </c>
      <c r="D1611" s="37">
        <v>15</v>
      </c>
      <c r="E1611" s="3">
        <f t="shared" si="96"/>
        <v>0.5</v>
      </c>
      <c r="F1611" s="4" t="s">
        <v>58</v>
      </c>
      <c r="G1611" s="5">
        <v>137</v>
      </c>
      <c r="H1611" s="35" t="s">
        <v>25</v>
      </c>
      <c r="I1611" s="4"/>
      <c r="J1611" s="4"/>
      <c r="K1611" s="4"/>
      <c r="L1611" s="4"/>
      <c r="M1611" s="4"/>
      <c r="N1611" s="4"/>
      <c r="O1611" s="4"/>
      <c r="P1611" s="4"/>
      <c r="Q1611" s="4"/>
      <c r="R1611" s="4"/>
      <c r="S1611" s="4"/>
    </row>
    <row r="1612" spans="1:19" ht="15" customHeight="1" x14ac:dyDescent="0.2">
      <c r="A1612" s="1">
        <v>2007</v>
      </c>
      <c r="B1612" s="4" t="s">
        <v>127</v>
      </c>
      <c r="C1612" s="37"/>
      <c r="D1612" s="37"/>
      <c r="E1612" s="3" t="str">
        <f t="shared" si="96"/>
        <v/>
      </c>
      <c r="F1612" s="4" t="s">
        <v>58</v>
      </c>
      <c r="I1612" s="4"/>
      <c r="J1612" s="4"/>
    </row>
    <row r="1613" spans="1:19" ht="15" customHeight="1" x14ac:dyDescent="0.2">
      <c r="A1613" s="1">
        <v>2007</v>
      </c>
      <c r="B1613" s="4" t="s">
        <v>127</v>
      </c>
      <c r="C1613" s="37"/>
      <c r="D1613" s="37"/>
      <c r="E1613" s="3"/>
      <c r="F1613" s="4" t="s">
        <v>58</v>
      </c>
      <c r="I1613" s="4"/>
      <c r="J1613" s="4"/>
    </row>
    <row r="1614" spans="1:19" ht="15" customHeight="1" x14ac:dyDescent="0.2">
      <c r="A1614" s="1">
        <v>2007</v>
      </c>
      <c r="B1614" s="6" t="s">
        <v>142</v>
      </c>
      <c r="C1614" s="37">
        <v>56</v>
      </c>
      <c r="D1614" s="37">
        <v>24</v>
      </c>
      <c r="E1614" s="3">
        <f t="shared" ref="E1614:E1677" si="97">IF(ISNUMBER(D1614),D1614/C1614,"")</f>
        <v>0.42857142857142855</v>
      </c>
      <c r="F1614" s="4" t="s">
        <v>58</v>
      </c>
      <c r="G1614" s="5">
        <v>76</v>
      </c>
      <c r="I1614" s="4"/>
      <c r="J1614" s="4"/>
    </row>
    <row r="1615" spans="1:19" ht="15" customHeight="1" x14ac:dyDescent="0.2">
      <c r="A1615" s="1">
        <v>2007</v>
      </c>
      <c r="B1615" s="4" t="s">
        <v>171</v>
      </c>
      <c r="C1615" s="37">
        <v>162</v>
      </c>
      <c r="D1615" s="37">
        <v>43</v>
      </c>
      <c r="E1615" s="3">
        <f t="shared" si="97"/>
        <v>0.26543209876543211</v>
      </c>
      <c r="F1615" s="4" t="s">
        <v>58</v>
      </c>
      <c r="G1615" s="5">
        <v>109</v>
      </c>
      <c r="I1615" s="4"/>
      <c r="J1615" s="4"/>
    </row>
    <row r="1616" spans="1:19" ht="15" customHeight="1" x14ac:dyDescent="0.2">
      <c r="A1616" s="1">
        <v>2007</v>
      </c>
      <c r="B1616" s="6" t="s">
        <v>149</v>
      </c>
      <c r="C1616" s="37">
        <v>78</v>
      </c>
      <c r="D1616" s="37">
        <v>33</v>
      </c>
      <c r="E1616" s="3">
        <f t="shared" si="97"/>
        <v>0.42307692307692307</v>
      </c>
      <c r="F1616" s="4" t="s">
        <v>58</v>
      </c>
      <c r="G1616" s="5">
        <v>96</v>
      </c>
      <c r="I1616" s="4"/>
      <c r="J1616" s="4"/>
    </row>
    <row r="1617" spans="1:19" ht="15" customHeight="1" x14ac:dyDescent="0.2">
      <c r="A1617" s="1">
        <v>2007</v>
      </c>
      <c r="B1617" s="7" t="s">
        <v>305</v>
      </c>
      <c r="C1617" s="37">
        <v>101</v>
      </c>
      <c r="D1617" s="37">
        <v>40</v>
      </c>
      <c r="E1617" s="3">
        <f t="shared" si="97"/>
        <v>0.39603960396039606</v>
      </c>
      <c r="F1617" s="4" t="s">
        <v>58</v>
      </c>
      <c r="G1617" s="5">
        <v>99</v>
      </c>
      <c r="H1617" s="35" t="s">
        <v>185</v>
      </c>
      <c r="I1617" s="4"/>
      <c r="J1617" s="4"/>
    </row>
    <row r="1618" spans="1:19" ht="15" customHeight="1" x14ac:dyDescent="0.2">
      <c r="A1618" s="1">
        <v>2007</v>
      </c>
      <c r="B1618" s="6" t="s">
        <v>98</v>
      </c>
      <c r="C1618" s="37">
        <v>63</v>
      </c>
      <c r="D1618" s="37">
        <v>7</v>
      </c>
      <c r="E1618" s="3">
        <f t="shared" si="97"/>
        <v>0.1111111111111111</v>
      </c>
      <c r="F1618" s="4" t="s">
        <v>58</v>
      </c>
      <c r="G1618" s="5">
        <v>450</v>
      </c>
      <c r="H1618" s="35" t="s">
        <v>73</v>
      </c>
      <c r="I1618" s="4"/>
      <c r="J1618" s="4"/>
    </row>
    <row r="1619" spans="1:19" ht="15" customHeight="1" x14ac:dyDescent="0.2">
      <c r="A1619" s="1">
        <v>2007</v>
      </c>
      <c r="B1619" s="7" t="s">
        <v>437</v>
      </c>
      <c r="C1619" s="37">
        <v>21</v>
      </c>
      <c r="D1619" s="37">
        <v>11</v>
      </c>
      <c r="E1619" s="3">
        <f t="shared" si="97"/>
        <v>0.52380952380952384</v>
      </c>
      <c r="F1619" s="4" t="s">
        <v>58</v>
      </c>
      <c r="G1619" s="5">
        <v>63</v>
      </c>
      <c r="I1619" s="4"/>
      <c r="J1619" s="4"/>
    </row>
    <row r="1620" spans="1:19" ht="15" customHeight="1" x14ac:dyDescent="0.2">
      <c r="A1620" s="1">
        <v>2007</v>
      </c>
      <c r="B1620" s="7" t="s">
        <v>72</v>
      </c>
      <c r="C1620" s="37">
        <v>18</v>
      </c>
      <c r="D1620" s="37">
        <v>3</v>
      </c>
      <c r="E1620" s="3">
        <f t="shared" si="97"/>
        <v>0.16666666666666666</v>
      </c>
      <c r="F1620" s="4" t="s">
        <v>58</v>
      </c>
      <c r="G1620" s="5">
        <v>304</v>
      </c>
      <c r="H1620" s="35" t="s">
        <v>188</v>
      </c>
      <c r="I1620" s="4"/>
      <c r="J1620" s="4"/>
    </row>
    <row r="1621" spans="1:19" ht="15" customHeight="1" x14ac:dyDescent="0.2">
      <c r="A1621" s="1">
        <v>2007</v>
      </c>
      <c r="B1621" s="7" t="s">
        <v>419</v>
      </c>
      <c r="C1621" s="37">
        <v>120</v>
      </c>
      <c r="D1621" s="37">
        <v>44</v>
      </c>
      <c r="E1621" s="3">
        <f t="shared" si="97"/>
        <v>0.36666666666666664</v>
      </c>
      <c r="F1621" s="4" t="s">
        <v>58</v>
      </c>
      <c r="G1621" s="5">
        <v>85</v>
      </c>
      <c r="H1621" s="35" t="s">
        <v>71</v>
      </c>
      <c r="I1621" s="4"/>
      <c r="J1621" s="4"/>
    </row>
    <row r="1622" spans="1:19" ht="15" customHeight="1" x14ac:dyDescent="0.2">
      <c r="A1622" s="1">
        <v>2007</v>
      </c>
      <c r="B1622" s="7" t="s">
        <v>306</v>
      </c>
      <c r="C1622" s="37">
        <v>61</v>
      </c>
      <c r="D1622" s="37">
        <v>34</v>
      </c>
      <c r="E1622" s="3">
        <f t="shared" si="97"/>
        <v>0.55737704918032782</v>
      </c>
      <c r="F1622" s="4" t="s">
        <v>58</v>
      </c>
      <c r="G1622" s="5">
        <v>83</v>
      </c>
      <c r="H1622" s="35" t="s">
        <v>15</v>
      </c>
      <c r="I1622" s="4"/>
      <c r="J1622" s="4"/>
    </row>
    <row r="1623" spans="1:19" ht="15" customHeight="1" x14ac:dyDescent="0.2">
      <c r="A1623" s="1">
        <v>2007</v>
      </c>
      <c r="B1623" s="7" t="s">
        <v>327</v>
      </c>
      <c r="C1623" s="37">
        <v>81</v>
      </c>
      <c r="D1623" s="37">
        <v>27</v>
      </c>
      <c r="E1623" s="3">
        <f t="shared" si="97"/>
        <v>0.33333333333333331</v>
      </c>
      <c r="F1623" s="4" t="s">
        <v>58</v>
      </c>
      <c r="G1623" s="5">
        <v>104</v>
      </c>
      <c r="I1623" s="4"/>
      <c r="J1623" s="4"/>
    </row>
    <row r="1624" spans="1:19" ht="15" customHeight="1" x14ac:dyDescent="0.2">
      <c r="A1624" s="1">
        <v>2007</v>
      </c>
      <c r="B1624" s="7" t="s">
        <v>303</v>
      </c>
      <c r="C1624" s="37">
        <v>120</v>
      </c>
      <c r="D1624" s="37">
        <v>40</v>
      </c>
      <c r="E1624" s="3">
        <f t="shared" si="97"/>
        <v>0.33333333333333331</v>
      </c>
      <c r="F1624" s="4" t="s">
        <v>58</v>
      </c>
      <c r="G1624" s="5">
        <v>97</v>
      </c>
      <c r="I1624" s="4"/>
      <c r="J1624" s="4"/>
    </row>
    <row r="1625" spans="1:19" ht="15" customHeight="1" x14ac:dyDescent="0.2">
      <c r="A1625" s="1">
        <v>2007</v>
      </c>
      <c r="B1625" s="6" t="s">
        <v>109</v>
      </c>
      <c r="C1625" s="37">
        <v>115</v>
      </c>
      <c r="D1625" s="37">
        <v>15</v>
      </c>
      <c r="E1625" s="3">
        <f t="shared" si="97"/>
        <v>0.13043478260869565</v>
      </c>
      <c r="F1625" s="4" t="s">
        <v>58</v>
      </c>
      <c r="G1625" s="5">
        <v>247</v>
      </c>
      <c r="H1625" s="35" t="s">
        <v>136</v>
      </c>
      <c r="I1625" s="4"/>
      <c r="J1625" s="4"/>
    </row>
    <row r="1626" spans="1:19" ht="15" customHeight="1" x14ac:dyDescent="0.2">
      <c r="A1626" s="1">
        <v>2007</v>
      </c>
      <c r="B1626" s="6" t="s">
        <v>10</v>
      </c>
      <c r="C1626" s="37">
        <v>13</v>
      </c>
      <c r="D1626" s="37">
        <v>5</v>
      </c>
      <c r="E1626" s="3">
        <f t="shared" si="97"/>
        <v>0.38461538461538464</v>
      </c>
      <c r="F1626" s="4" t="s">
        <v>58</v>
      </c>
      <c r="G1626" s="5">
        <v>120</v>
      </c>
      <c r="H1626" s="35" t="s">
        <v>412</v>
      </c>
      <c r="I1626" s="4"/>
      <c r="J1626" s="4"/>
    </row>
    <row r="1627" spans="1:19" ht="15" customHeight="1" x14ac:dyDescent="0.2">
      <c r="A1627" s="1">
        <v>2007</v>
      </c>
      <c r="B1627" s="8" t="s">
        <v>35</v>
      </c>
      <c r="C1627" s="37">
        <v>10</v>
      </c>
      <c r="D1627" s="37">
        <v>7</v>
      </c>
      <c r="E1627" s="3">
        <f t="shared" si="97"/>
        <v>0.7</v>
      </c>
      <c r="F1627" s="4" t="s">
        <v>58</v>
      </c>
      <c r="G1627" s="5">
        <v>366</v>
      </c>
      <c r="I1627" s="4"/>
      <c r="J1627" s="4"/>
    </row>
    <row r="1628" spans="1:19" ht="15" customHeight="1" x14ac:dyDescent="0.2">
      <c r="A1628" s="1">
        <v>2006</v>
      </c>
      <c r="B1628" s="2" t="s">
        <v>49</v>
      </c>
      <c r="C1628" s="37">
        <v>99</v>
      </c>
      <c r="D1628" s="37">
        <v>35</v>
      </c>
      <c r="E1628" s="3">
        <f t="shared" si="97"/>
        <v>0.35353535353535354</v>
      </c>
      <c r="F1628" s="4" t="s">
        <v>299</v>
      </c>
      <c r="I1628" s="4"/>
      <c r="J1628" s="4"/>
    </row>
    <row r="1629" spans="1:19" ht="15" customHeight="1" x14ac:dyDescent="0.2">
      <c r="A1629" s="1">
        <v>2006</v>
      </c>
      <c r="B1629" s="7" t="s">
        <v>259</v>
      </c>
      <c r="C1629" s="37">
        <v>143</v>
      </c>
      <c r="D1629" s="37">
        <v>39</v>
      </c>
      <c r="E1629" s="3">
        <f t="shared" si="97"/>
        <v>0.27272727272727271</v>
      </c>
      <c r="F1629" s="4" t="s">
        <v>299</v>
      </c>
      <c r="I1629" s="4"/>
      <c r="J1629" s="4"/>
    </row>
    <row r="1630" spans="1:19" ht="15" customHeight="1" x14ac:dyDescent="0.2">
      <c r="A1630" s="1">
        <v>2006</v>
      </c>
      <c r="B1630" s="7" t="s">
        <v>259</v>
      </c>
      <c r="C1630" s="37">
        <v>179</v>
      </c>
      <c r="D1630" s="37">
        <v>55</v>
      </c>
      <c r="E1630" s="3">
        <f t="shared" si="97"/>
        <v>0.30726256983240224</v>
      </c>
      <c r="F1630" s="4" t="s">
        <v>299</v>
      </c>
      <c r="G1630" s="5">
        <v>298</v>
      </c>
      <c r="H1630" s="35" t="s">
        <v>710</v>
      </c>
      <c r="I1630" s="4"/>
      <c r="J1630" s="4"/>
    </row>
    <row r="1631" spans="1:19" ht="15" customHeight="1" x14ac:dyDescent="0.2">
      <c r="A1631" s="1">
        <v>2006</v>
      </c>
      <c r="B1631" s="7" t="s">
        <v>12</v>
      </c>
      <c r="C1631" s="37">
        <v>118</v>
      </c>
      <c r="D1631" s="37">
        <v>20</v>
      </c>
      <c r="E1631" s="3">
        <f t="shared" si="97"/>
        <v>0.16949152542372881</v>
      </c>
      <c r="F1631" s="4" t="s">
        <v>299</v>
      </c>
      <c r="G1631" s="5">
        <v>99</v>
      </c>
      <c r="I1631" s="4"/>
      <c r="J1631" s="4"/>
      <c r="K1631" s="4"/>
      <c r="L1631" s="4"/>
      <c r="M1631" s="4"/>
      <c r="N1631" s="4"/>
      <c r="O1631" s="4"/>
      <c r="P1631" s="4"/>
      <c r="Q1631" s="4"/>
      <c r="R1631" s="4"/>
      <c r="S1631" s="4"/>
    </row>
    <row r="1632" spans="1:19" ht="15" customHeight="1" x14ac:dyDescent="0.2">
      <c r="A1632" s="1">
        <v>2006</v>
      </c>
      <c r="B1632" s="4" t="s">
        <v>295</v>
      </c>
      <c r="C1632" s="37">
        <v>56</v>
      </c>
      <c r="D1632" s="37">
        <v>12</v>
      </c>
      <c r="E1632" s="3">
        <f t="shared" si="97"/>
        <v>0.21428571428571427</v>
      </c>
      <c r="F1632" s="4" t="s">
        <v>299</v>
      </c>
      <c r="G1632" s="5">
        <v>135</v>
      </c>
      <c r="I1632" s="4"/>
      <c r="J1632" s="4"/>
      <c r="K1632" s="4"/>
      <c r="L1632" s="4"/>
      <c r="M1632" s="4"/>
      <c r="N1632" s="4"/>
      <c r="O1632" s="4"/>
      <c r="P1632" s="4"/>
      <c r="Q1632" s="4"/>
      <c r="R1632" s="4"/>
      <c r="S1632" s="4"/>
    </row>
    <row r="1633" spans="1:19" ht="15" customHeight="1" x14ac:dyDescent="0.2">
      <c r="A1633" s="1">
        <v>2006</v>
      </c>
      <c r="B1633" s="4" t="s">
        <v>88</v>
      </c>
      <c r="C1633" s="37">
        <v>108</v>
      </c>
      <c r="D1633" s="37">
        <v>68</v>
      </c>
      <c r="E1633" s="3">
        <f t="shared" si="97"/>
        <v>0.62962962962962965</v>
      </c>
      <c r="F1633" s="4" t="s">
        <v>299</v>
      </c>
      <c r="I1633" s="4"/>
      <c r="J1633" s="4"/>
    </row>
    <row r="1634" spans="1:19" ht="15" customHeight="1" x14ac:dyDescent="0.2">
      <c r="A1634" s="1">
        <v>2006</v>
      </c>
      <c r="B1634" s="4" t="s">
        <v>128</v>
      </c>
      <c r="C1634" s="37">
        <v>76</v>
      </c>
      <c r="D1634" s="37">
        <v>32</v>
      </c>
      <c r="E1634" s="3">
        <f t="shared" si="97"/>
        <v>0.42105263157894735</v>
      </c>
      <c r="F1634" s="4" t="s">
        <v>299</v>
      </c>
      <c r="I1634" s="4"/>
      <c r="J1634" s="4"/>
    </row>
    <row r="1635" spans="1:19" ht="15" customHeight="1" x14ac:dyDescent="0.2">
      <c r="A1635" s="1">
        <v>2006</v>
      </c>
      <c r="B1635" s="2" t="s">
        <v>404</v>
      </c>
      <c r="C1635" s="37">
        <v>20</v>
      </c>
      <c r="D1635" s="37">
        <v>9</v>
      </c>
      <c r="E1635" s="3">
        <f t="shared" si="97"/>
        <v>0.45</v>
      </c>
      <c r="F1635" s="4" t="s">
        <v>299</v>
      </c>
      <c r="I1635" s="4"/>
      <c r="J1635" s="4"/>
    </row>
    <row r="1636" spans="1:19" ht="15" customHeight="1" x14ac:dyDescent="0.2">
      <c r="A1636" s="1">
        <v>2006</v>
      </c>
      <c r="B1636" s="4" t="s">
        <v>227</v>
      </c>
      <c r="C1636" s="37">
        <v>156</v>
      </c>
      <c r="D1636" s="37">
        <v>81</v>
      </c>
      <c r="E1636" s="3">
        <f t="shared" si="97"/>
        <v>0.51923076923076927</v>
      </c>
      <c r="F1636" s="4" t="s">
        <v>299</v>
      </c>
      <c r="G1636" s="5">
        <v>27.6</v>
      </c>
      <c r="H1636" s="35" t="s">
        <v>206</v>
      </c>
      <c r="I1636" s="4"/>
      <c r="J1636" s="4"/>
    </row>
    <row r="1637" spans="1:19" ht="15" customHeight="1" x14ac:dyDescent="0.2">
      <c r="A1637" s="1">
        <v>2006</v>
      </c>
      <c r="B1637" s="4" t="s">
        <v>3</v>
      </c>
      <c r="C1637" s="37">
        <v>88</v>
      </c>
      <c r="D1637" s="37">
        <v>45</v>
      </c>
      <c r="E1637" s="3">
        <f t="shared" si="97"/>
        <v>0.51136363636363635</v>
      </c>
      <c r="F1637" s="4" t="s">
        <v>299</v>
      </c>
      <c r="I1637" s="4"/>
      <c r="J1637" s="4"/>
    </row>
    <row r="1638" spans="1:19" ht="15" customHeight="1" x14ac:dyDescent="0.2">
      <c r="A1638" s="1">
        <v>2006</v>
      </c>
      <c r="B1638" s="4" t="s">
        <v>270</v>
      </c>
      <c r="C1638" s="37">
        <v>160</v>
      </c>
      <c r="D1638" s="37">
        <v>33</v>
      </c>
      <c r="E1638" s="3">
        <f t="shared" si="97"/>
        <v>0.20624999999999999</v>
      </c>
      <c r="F1638" s="8" t="s">
        <v>499</v>
      </c>
      <c r="I1638" s="23"/>
      <c r="J1638" s="23"/>
      <c r="K1638" s="26"/>
      <c r="L1638" s="26"/>
      <c r="M1638" s="26"/>
      <c r="N1638" s="26"/>
      <c r="O1638" s="26"/>
      <c r="P1638" s="26"/>
      <c r="Q1638" s="26"/>
      <c r="R1638" s="26"/>
      <c r="S1638" s="26"/>
    </row>
    <row r="1639" spans="1:19" ht="15" customHeight="1" x14ac:dyDescent="0.2">
      <c r="A1639" s="1">
        <v>2006</v>
      </c>
      <c r="B1639" s="4" t="s">
        <v>281</v>
      </c>
      <c r="C1639" s="37">
        <v>77</v>
      </c>
      <c r="D1639" s="37">
        <v>14</v>
      </c>
      <c r="E1639" s="3">
        <f t="shared" si="97"/>
        <v>0.18181818181818182</v>
      </c>
      <c r="F1639" s="8" t="s">
        <v>499</v>
      </c>
      <c r="G1639" s="5">
        <v>100</v>
      </c>
      <c r="I1639" s="20"/>
      <c r="J1639" s="20"/>
      <c r="K1639" s="25"/>
      <c r="L1639" s="25"/>
      <c r="M1639" s="25"/>
      <c r="N1639" s="25"/>
      <c r="O1639" s="25"/>
      <c r="P1639" s="25"/>
      <c r="Q1639" s="25"/>
      <c r="R1639" s="25"/>
      <c r="S1639" s="25"/>
    </row>
    <row r="1640" spans="1:19" ht="15" customHeight="1" x14ac:dyDescent="0.2">
      <c r="A1640" s="1">
        <v>2006</v>
      </c>
      <c r="B1640" s="4" t="s">
        <v>312</v>
      </c>
      <c r="C1640" s="37">
        <v>41</v>
      </c>
      <c r="D1640" s="37">
        <v>12</v>
      </c>
      <c r="E1640" s="3">
        <f t="shared" si="97"/>
        <v>0.29268292682926828</v>
      </c>
      <c r="F1640" s="8" t="s">
        <v>499</v>
      </c>
      <c r="I1640" s="4"/>
      <c r="J1640" s="4"/>
    </row>
    <row r="1641" spans="1:19" ht="15" customHeight="1" x14ac:dyDescent="0.2">
      <c r="A1641" s="1">
        <v>2006</v>
      </c>
      <c r="B1641" s="4" t="s">
        <v>161</v>
      </c>
      <c r="C1641" s="37">
        <v>80</v>
      </c>
      <c r="D1641" s="37">
        <v>16</v>
      </c>
      <c r="E1641" s="3">
        <f t="shared" si="97"/>
        <v>0.2</v>
      </c>
      <c r="F1641" s="8" t="s">
        <v>499</v>
      </c>
      <c r="I1641" s="4"/>
      <c r="J1641" s="4"/>
    </row>
    <row r="1642" spans="1:19" ht="15" customHeight="1" x14ac:dyDescent="0.2">
      <c r="A1642" s="1">
        <v>2006</v>
      </c>
      <c r="B1642" s="4" t="s">
        <v>398</v>
      </c>
      <c r="C1642" s="37">
        <v>14</v>
      </c>
      <c r="D1642" s="37">
        <v>2</v>
      </c>
      <c r="E1642" s="3">
        <f t="shared" si="97"/>
        <v>0.14285714285714285</v>
      </c>
      <c r="F1642" s="4" t="s">
        <v>384</v>
      </c>
      <c r="G1642" s="5">
        <v>150</v>
      </c>
      <c r="H1642" s="35" t="s">
        <v>34</v>
      </c>
      <c r="I1642" s="4"/>
      <c r="J1642" s="4"/>
    </row>
    <row r="1643" spans="1:19" ht="15" customHeight="1" x14ac:dyDescent="0.2">
      <c r="A1643" s="1">
        <v>2006</v>
      </c>
      <c r="B1643" s="4" t="s">
        <v>307</v>
      </c>
      <c r="C1643" s="37">
        <v>64</v>
      </c>
      <c r="D1643" s="37">
        <v>13</v>
      </c>
      <c r="E1643" s="3">
        <f t="shared" si="97"/>
        <v>0.203125</v>
      </c>
      <c r="F1643" s="4" t="s">
        <v>384</v>
      </c>
      <c r="G1643" s="5">
        <v>138</v>
      </c>
      <c r="H1643" s="35" t="s">
        <v>59</v>
      </c>
      <c r="I1643" s="4"/>
      <c r="J1643" s="4"/>
    </row>
    <row r="1644" spans="1:19" ht="15" customHeight="1" x14ac:dyDescent="0.2">
      <c r="A1644" s="1">
        <v>2006</v>
      </c>
      <c r="B1644" s="4" t="s">
        <v>94</v>
      </c>
      <c r="C1644" s="37">
        <v>19</v>
      </c>
      <c r="D1644" s="37">
        <v>6</v>
      </c>
      <c r="E1644" s="3">
        <f t="shared" si="97"/>
        <v>0.31578947368421051</v>
      </c>
      <c r="F1644" s="4" t="s">
        <v>384</v>
      </c>
      <c r="G1644" s="5">
        <v>833</v>
      </c>
      <c r="H1644" s="35" t="s">
        <v>336</v>
      </c>
      <c r="I1644" s="4"/>
      <c r="J1644" s="4"/>
    </row>
    <row r="1645" spans="1:19" ht="15" customHeight="1" x14ac:dyDescent="0.2">
      <c r="A1645" s="1">
        <v>2006</v>
      </c>
      <c r="B1645" s="4" t="s">
        <v>279</v>
      </c>
      <c r="C1645" s="37">
        <f>70-19</f>
        <v>51</v>
      </c>
      <c r="D1645" s="37">
        <v>20</v>
      </c>
      <c r="E1645" s="3">
        <f t="shared" si="97"/>
        <v>0.39215686274509803</v>
      </c>
      <c r="F1645" s="4" t="s">
        <v>384</v>
      </c>
      <c r="I1645" s="4"/>
      <c r="J1645" s="4"/>
    </row>
    <row r="1646" spans="1:19" ht="15" customHeight="1" x14ac:dyDescent="0.2">
      <c r="A1646" s="1">
        <v>2006</v>
      </c>
      <c r="B1646" s="4" t="s">
        <v>235</v>
      </c>
      <c r="C1646" s="37">
        <v>79</v>
      </c>
      <c r="D1646" s="37">
        <v>56</v>
      </c>
      <c r="E1646" s="3">
        <f t="shared" si="97"/>
        <v>0.70886075949367089</v>
      </c>
      <c r="F1646" s="4" t="s">
        <v>384</v>
      </c>
      <c r="G1646" s="5">
        <v>214</v>
      </c>
      <c r="H1646" s="35" t="s">
        <v>105</v>
      </c>
      <c r="I1646" s="4"/>
      <c r="J1646" s="4"/>
      <c r="K1646" s="4"/>
      <c r="L1646" s="4"/>
      <c r="M1646" s="4"/>
      <c r="N1646" s="4"/>
      <c r="O1646" s="4"/>
      <c r="P1646" s="4"/>
      <c r="Q1646" s="4"/>
      <c r="R1646" s="4"/>
      <c r="S1646" s="4"/>
    </row>
    <row r="1647" spans="1:19" ht="15" customHeight="1" x14ac:dyDescent="0.2">
      <c r="A1647" s="1">
        <v>2006</v>
      </c>
      <c r="B1647" s="4" t="s">
        <v>37</v>
      </c>
      <c r="C1647" s="37">
        <v>322</v>
      </c>
      <c r="D1647" s="37">
        <v>125</v>
      </c>
      <c r="E1647" s="3">
        <f t="shared" si="97"/>
        <v>0.38819875776397517</v>
      </c>
      <c r="F1647" s="4" t="s">
        <v>384</v>
      </c>
      <c r="G1647" s="5">
        <v>200</v>
      </c>
      <c r="H1647" s="35" t="s">
        <v>175</v>
      </c>
      <c r="I1647" s="4"/>
      <c r="J1647" s="4"/>
    </row>
    <row r="1648" spans="1:19" ht="15" customHeight="1" x14ac:dyDescent="0.2">
      <c r="A1648" s="1">
        <v>2006</v>
      </c>
      <c r="B1648" s="4" t="s">
        <v>390</v>
      </c>
      <c r="C1648" s="37">
        <v>18</v>
      </c>
      <c r="D1648" s="37">
        <v>7</v>
      </c>
      <c r="E1648" s="3">
        <f t="shared" si="97"/>
        <v>0.3888888888888889</v>
      </c>
      <c r="F1648" s="4" t="s">
        <v>384</v>
      </c>
      <c r="I1648" s="8"/>
      <c r="J1648" s="8"/>
      <c r="K1648" s="8"/>
      <c r="L1648" s="8"/>
      <c r="M1648" s="8"/>
      <c r="N1648" s="8"/>
      <c r="O1648" s="8"/>
      <c r="P1648" s="8"/>
      <c r="Q1648" s="26"/>
      <c r="R1648" s="26"/>
      <c r="S1648" s="26"/>
    </row>
    <row r="1649" spans="1:19" ht="15" customHeight="1" x14ac:dyDescent="0.2">
      <c r="A1649" s="1">
        <v>2006</v>
      </c>
      <c r="B1649" s="4" t="s">
        <v>283</v>
      </c>
      <c r="C1649" s="37">
        <v>127</v>
      </c>
      <c r="D1649" s="37">
        <v>33</v>
      </c>
      <c r="E1649" s="3">
        <f t="shared" si="97"/>
        <v>0.25984251968503935</v>
      </c>
      <c r="F1649" s="4" t="s">
        <v>384</v>
      </c>
      <c r="G1649" s="5">
        <v>354</v>
      </c>
      <c r="H1649" s="35" t="s">
        <v>43</v>
      </c>
      <c r="I1649" s="4"/>
      <c r="J1649" s="4"/>
    </row>
    <row r="1650" spans="1:19" ht="15" customHeight="1" x14ac:dyDescent="0.2">
      <c r="A1650" s="1">
        <v>2006</v>
      </c>
      <c r="B1650" s="4" t="s">
        <v>245</v>
      </c>
      <c r="C1650" s="37">
        <v>93</v>
      </c>
      <c r="D1650" s="37">
        <v>34</v>
      </c>
      <c r="E1650" s="3">
        <f t="shared" si="97"/>
        <v>0.36559139784946237</v>
      </c>
      <c r="F1650" s="4" t="s">
        <v>384</v>
      </c>
      <c r="G1650" s="5">
        <v>176</v>
      </c>
      <c r="H1650" s="35" t="s">
        <v>140</v>
      </c>
      <c r="I1650" s="4"/>
      <c r="J1650" s="4"/>
    </row>
    <row r="1651" spans="1:19" ht="15" customHeight="1" x14ac:dyDescent="0.2">
      <c r="A1651" s="1">
        <v>2006</v>
      </c>
      <c r="B1651" s="4" t="s">
        <v>289</v>
      </c>
      <c r="C1651" s="37">
        <v>24</v>
      </c>
      <c r="D1651" s="37">
        <v>9</v>
      </c>
      <c r="E1651" s="3">
        <f t="shared" si="97"/>
        <v>0.375</v>
      </c>
      <c r="F1651" s="4" t="s">
        <v>384</v>
      </c>
      <c r="G1651" s="5">
        <v>100</v>
      </c>
      <c r="H1651" s="35" t="s">
        <v>29</v>
      </c>
      <c r="I1651" s="4"/>
      <c r="J1651" s="4"/>
    </row>
    <row r="1652" spans="1:19" ht="15" customHeight="1" x14ac:dyDescent="0.2">
      <c r="A1652" s="1">
        <v>2006</v>
      </c>
      <c r="B1652" s="4" t="s">
        <v>246</v>
      </c>
      <c r="C1652" s="37">
        <v>86</v>
      </c>
      <c r="D1652" s="37">
        <v>29</v>
      </c>
      <c r="E1652" s="3">
        <f t="shared" si="97"/>
        <v>0.33720930232558138</v>
      </c>
      <c r="F1652" s="4" t="s">
        <v>384</v>
      </c>
      <c r="I1652" s="4"/>
      <c r="J1652" s="4"/>
    </row>
    <row r="1653" spans="1:19" ht="15" customHeight="1" x14ac:dyDescent="0.2">
      <c r="A1653" s="1">
        <v>2006</v>
      </c>
      <c r="B1653" s="4" t="s">
        <v>61</v>
      </c>
      <c r="C1653" s="37">
        <v>28</v>
      </c>
      <c r="D1653" s="37">
        <v>12</v>
      </c>
      <c r="E1653" s="3">
        <f t="shared" si="97"/>
        <v>0.42857142857142855</v>
      </c>
      <c r="F1653" s="4" t="s">
        <v>384</v>
      </c>
      <c r="G1653" s="5">
        <v>183</v>
      </c>
      <c r="H1653" s="35" t="s">
        <v>335</v>
      </c>
      <c r="I1653" s="4"/>
      <c r="J1653" s="4"/>
    </row>
    <row r="1654" spans="1:19" ht="15" customHeight="1" x14ac:dyDescent="0.2">
      <c r="A1654" s="1">
        <v>2006</v>
      </c>
      <c r="B1654" s="4" t="s">
        <v>267</v>
      </c>
      <c r="C1654" s="37">
        <v>127</v>
      </c>
      <c r="D1654" s="37">
        <v>55</v>
      </c>
      <c r="E1654" s="3">
        <f t="shared" si="97"/>
        <v>0.43307086614173229</v>
      </c>
      <c r="F1654" s="4" t="s">
        <v>384</v>
      </c>
      <c r="G1654" s="5">
        <v>145</v>
      </c>
      <c r="H1654" s="35" t="s">
        <v>34</v>
      </c>
      <c r="I1654" s="4"/>
      <c r="J1654" s="4"/>
    </row>
    <row r="1655" spans="1:19" ht="15" customHeight="1" x14ac:dyDescent="0.2">
      <c r="A1655" s="1">
        <v>2006</v>
      </c>
      <c r="B1655" s="4" t="s">
        <v>121</v>
      </c>
      <c r="C1655" s="37">
        <v>32</v>
      </c>
      <c r="D1655" s="37">
        <v>22</v>
      </c>
      <c r="E1655" s="3">
        <f t="shared" si="97"/>
        <v>0.6875</v>
      </c>
      <c r="F1655" s="4" t="s">
        <v>384</v>
      </c>
      <c r="G1655" s="5">
        <v>136</v>
      </c>
      <c r="I1655" s="4"/>
      <c r="J1655" s="4"/>
    </row>
    <row r="1656" spans="1:19" ht="15" customHeight="1" x14ac:dyDescent="0.2">
      <c r="A1656" s="1">
        <v>2006</v>
      </c>
      <c r="B1656" s="4" t="s">
        <v>319</v>
      </c>
      <c r="C1656" s="37">
        <v>94</v>
      </c>
      <c r="D1656" s="37">
        <v>24</v>
      </c>
      <c r="E1656" s="3">
        <f t="shared" si="97"/>
        <v>0.25531914893617019</v>
      </c>
      <c r="F1656" s="4" t="s">
        <v>250</v>
      </c>
      <c r="I1656" s="4"/>
      <c r="J1656" s="4"/>
    </row>
    <row r="1657" spans="1:19" ht="15" customHeight="1" x14ac:dyDescent="0.2">
      <c r="A1657" s="1">
        <v>2006</v>
      </c>
      <c r="B1657" s="4" t="s">
        <v>84</v>
      </c>
      <c r="C1657" s="37">
        <v>92</v>
      </c>
      <c r="D1657" s="37">
        <v>26</v>
      </c>
      <c r="E1657" s="3">
        <f t="shared" si="97"/>
        <v>0.28260869565217389</v>
      </c>
      <c r="F1657" s="4" t="s">
        <v>250</v>
      </c>
      <c r="H1657" s="35" t="s">
        <v>38</v>
      </c>
      <c r="I1657" s="4"/>
      <c r="J1657" s="4"/>
    </row>
    <row r="1658" spans="1:19" ht="15" customHeight="1" x14ac:dyDescent="0.2">
      <c r="A1658" s="1">
        <v>2006</v>
      </c>
      <c r="B1658" s="4" t="s">
        <v>84</v>
      </c>
      <c r="C1658" s="37">
        <v>96</v>
      </c>
      <c r="D1658" s="37">
        <v>25</v>
      </c>
      <c r="E1658" s="3">
        <f t="shared" si="97"/>
        <v>0.26041666666666669</v>
      </c>
      <c r="F1658" s="4" t="s">
        <v>250</v>
      </c>
      <c r="G1658" s="5">
        <v>106</v>
      </c>
      <c r="H1658" s="35" t="s">
        <v>2</v>
      </c>
      <c r="I1658" s="4"/>
      <c r="J1658" s="4"/>
    </row>
    <row r="1659" spans="1:19" ht="15" customHeight="1" x14ac:dyDescent="0.2">
      <c r="A1659" s="1">
        <v>2006</v>
      </c>
      <c r="B1659" s="4" t="s">
        <v>278</v>
      </c>
      <c r="C1659" s="37">
        <v>29</v>
      </c>
      <c r="D1659" s="37">
        <v>9</v>
      </c>
      <c r="E1659" s="3">
        <f t="shared" si="97"/>
        <v>0.31034482758620691</v>
      </c>
      <c r="F1659" s="4" t="s">
        <v>250</v>
      </c>
      <c r="I1659" s="4"/>
      <c r="J1659" s="4"/>
      <c r="Q1659" s="28"/>
      <c r="R1659" s="28"/>
      <c r="S1659" s="28"/>
    </row>
    <row r="1660" spans="1:19" ht="15" customHeight="1" x14ac:dyDescent="0.2">
      <c r="A1660" s="1">
        <v>2006</v>
      </c>
      <c r="B1660" s="7" t="s">
        <v>320</v>
      </c>
      <c r="C1660" s="37">
        <v>150</v>
      </c>
      <c r="D1660" s="37">
        <v>42</v>
      </c>
      <c r="E1660" s="3">
        <f t="shared" si="97"/>
        <v>0.28000000000000003</v>
      </c>
      <c r="F1660" s="4" t="s">
        <v>250</v>
      </c>
      <c r="I1660" s="4"/>
      <c r="J1660" s="4"/>
    </row>
    <row r="1661" spans="1:19" ht="15" customHeight="1" x14ac:dyDescent="0.2">
      <c r="A1661" s="1">
        <v>2006</v>
      </c>
      <c r="B1661" s="4" t="s">
        <v>141</v>
      </c>
      <c r="C1661" s="37">
        <v>7</v>
      </c>
      <c r="D1661" s="37">
        <v>1</v>
      </c>
      <c r="E1661" s="3">
        <f t="shared" si="97"/>
        <v>0.14285714285714285</v>
      </c>
      <c r="F1661" s="4" t="s">
        <v>250</v>
      </c>
      <c r="I1661" s="4"/>
      <c r="J1661" s="4"/>
    </row>
    <row r="1662" spans="1:19" ht="15" customHeight="1" x14ac:dyDescent="0.2">
      <c r="A1662" s="1">
        <v>2006</v>
      </c>
      <c r="B1662" s="4" t="s">
        <v>31</v>
      </c>
      <c r="C1662" s="37">
        <v>118</v>
      </c>
      <c r="D1662" s="37">
        <v>33</v>
      </c>
      <c r="E1662" s="3">
        <f t="shared" si="97"/>
        <v>0.27966101694915252</v>
      </c>
      <c r="F1662" s="4" t="s">
        <v>250</v>
      </c>
      <c r="I1662" s="4"/>
      <c r="J1662" s="4"/>
    </row>
    <row r="1663" spans="1:19" ht="15" customHeight="1" x14ac:dyDescent="0.2">
      <c r="A1663" s="1">
        <v>2006</v>
      </c>
      <c r="B1663" s="4" t="s">
        <v>397</v>
      </c>
      <c r="C1663" s="37">
        <v>33</v>
      </c>
      <c r="D1663" s="37">
        <v>13</v>
      </c>
      <c r="E1663" s="3">
        <f t="shared" si="97"/>
        <v>0.39393939393939392</v>
      </c>
      <c r="F1663" s="4" t="s">
        <v>250</v>
      </c>
      <c r="G1663" s="5">
        <v>82</v>
      </c>
      <c r="H1663" s="35" t="s">
        <v>413</v>
      </c>
      <c r="I1663" s="4"/>
      <c r="J1663" s="4"/>
    </row>
    <row r="1664" spans="1:19" ht="15" customHeight="1" x14ac:dyDescent="0.2">
      <c r="A1664" s="1">
        <v>2006</v>
      </c>
      <c r="B1664" s="4" t="s">
        <v>95</v>
      </c>
      <c r="C1664" s="37">
        <v>103</v>
      </c>
      <c r="D1664" s="37">
        <v>23</v>
      </c>
      <c r="E1664" s="3">
        <f t="shared" si="97"/>
        <v>0.22330097087378642</v>
      </c>
      <c r="F1664" s="4" t="s">
        <v>58</v>
      </c>
      <c r="G1664" s="5">
        <v>117</v>
      </c>
      <c r="I1664" s="4"/>
      <c r="J1664" s="4"/>
    </row>
    <row r="1665" spans="1:19" ht="15" customHeight="1" x14ac:dyDescent="0.2">
      <c r="A1665" s="1">
        <v>2006</v>
      </c>
      <c r="B1665" s="4" t="s">
        <v>273</v>
      </c>
      <c r="C1665" s="37">
        <v>71</v>
      </c>
      <c r="D1665" s="37">
        <v>27</v>
      </c>
      <c r="E1665" s="3">
        <f t="shared" si="97"/>
        <v>0.38028169014084506</v>
      </c>
      <c r="F1665" s="4" t="s">
        <v>58</v>
      </c>
      <c r="G1665" s="5">
        <v>95</v>
      </c>
      <c r="I1665" s="20"/>
      <c r="J1665" s="20"/>
      <c r="K1665" s="25"/>
      <c r="L1665" s="25"/>
      <c r="M1665" s="25"/>
      <c r="N1665" s="25"/>
      <c r="O1665" s="25"/>
      <c r="P1665" s="25"/>
      <c r="Q1665" s="25"/>
      <c r="R1665" s="25"/>
      <c r="S1665" s="25"/>
    </row>
    <row r="1666" spans="1:19" ht="15" customHeight="1" x14ac:dyDescent="0.2">
      <c r="A1666" s="1">
        <v>2006</v>
      </c>
      <c r="B1666" s="4" t="s">
        <v>308</v>
      </c>
      <c r="C1666" s="37">
        <v>75</v>
      </c>
      <c r="D1666" s="37">
        <v>36</v>
      </c>
      <c r="E1666" s="3">
        <f t="shared" si="97"/>
        <v>0.48</v>
      </c>
      <c r="F1666" s="4" t="s">
        <v>58</v>
      </c>
      <c r="G1666" s="5">
        <v>127</v>
      </c>
      <c r="I1666" s="20"/>
      <c r="J1666" s="20"/>
      <c r="K1666" s="25"/>
      <c r="L1666" s="25"/>
      <c r="M1666" s="25"/>
      <c r="N1666" s="25"/>
      <c r="O1666" s="25"/>
      <c r="P1666" s="25"/>
      <c r="Q1666" s="25"/>
      <c r="R1666" s="25"/>
      <c r="S1666" s="25"/>
    </row>
    <row r="1667" spans="1:19" ht="15" customHeight="1" x14ac:dyDescent="0.2">
      <c r="A1667" s="1">
        <v>2006</v>
      </c>
      <c r="B1667" s="4" t="s">
        <v>40</v>
      </c>
      <c r="C1667" s="37">
        <v>41</v>
      </c>
      <c r="D1667" s="37">
        <v>24</v>
      </c>
      <c r="E1667" s="3">
        <f t="shared" si="97"/>
        <v>0.58536585365853655</v>
      </c>
      <c r="F1667" s="4" t="s">
        <v>58</v>
      </c>
      <c r="G1667" s="5">
        <v>92</v>
      </c>
      <c r="I1667" s="4"/>
      <c r="J1667" s="4"/>
    </row>
    <row r="1668" spans="1:19" ht="15" customHeight="1" x14ac:dyDescent="0.2">
      <c r="A1668" s="1">
        <v>2006</v>
      </c>
      <c r="B1668" s="4" t="s">
        <v>149</v>
      </c>
      <c r="C1668" s="37">
        <v>100</v>
      </c>
      <c r="D1668" s="37">
        <v>23</v>
      </c>
      <c r="E1668" s="3">
        <f t="shared" si="97"/>
        <v>0.23</v>
      </c>
      <c r="F1668" s="4" t="s">
        <v>58</v>
      </c>
      <c r="G1668" s="5">
        <v>83</v>
      </c>
      <c r="I1668" s="4"/>
      <c r="J1668" s="4"/>
    </row>
    <row r="1669" spans="1:19" ht="15" customHeight="1" x14ac:dyDescent="0.2">
      <c r="A1669" s="1">
        <v>2006</v>
      </c>
      <c r="B1669" s="7" t="s">
        <v>305</v>
      </c>
      <c r="C1669" s="37">
        <v>126</v>
      </c>
      <c r="D1669" s="37">
        <v>35</v>
      </c>
      <c r="E1669" s="3">
        <f t="shared" si="97"/>
        <v>0.27777777777777779</v>
      </c>
      <c r="F1669" s="4" t="s">
        <v>58</v>
      </c>
      <c r="G1669" s="5">
        <v>89</v>
      </c>
      <c r="I1669" s="4"/>
      <c r="J1669" s="4"/>
    </row>
    <row r="1670" spans="1:19" ht="15" customHeight="1" x14ac:dyDescent="0.2">
      <c r="A1670" s="1">
        <v>2006</v>
      </c>
      <c r="B1670" s="4" t="s">
        <v>385</v>
      </c>
      <c r="C1670" s="37">
        <v>71</v>
      </c>
      <c r="D1670" s="37">
        <v>17</v>
      </c>
      <c r="E1670" s="3">
        <f t="shared" si="97"/>
        <v>0.23943661971830985</v>
      </c>
      <c r="F1670" s="4" t="s">
        <v>58</v>
      </c>
      <c r="G1670" s="5">
        <v>42</v>
      </c>
      <c r="I1670" s="4"/>
      <c r="J1670" s="4"/>
    </row>
    <row r="1671" spans="1:19" ht="15" customHeight="1" x14ac:dyDescent="0.2">
      <c r="A1671" s="1">
        <v>2006</v>
      </c>
      <c r="B1671" s="4" t="s">
        <v>1</v>
      </c>
      <c r="C1671" s="37">
        <v>52</v>
      </c>
      <c r="D1671" s="37">
        <v>23</v>
      </c>
      <c r="E1671" s="3">
        <f t="shared" si="97"/>
        <v>0.44230769230769229</v>
      </c>
      <c r="F1671" s="4" t="s">
        <v>58</v>
      </c>
      <c r="G1671" s="5">
        <v>50</v>
      </c>
      <c r="I1671" s="4"/>
      <c r="J1671" s="4"/>
    </row>
    <row r="1672" spans="1:19" ht="15" customHeight="1" x14ac:dyDescent="0.2">
      <c r="A1672" s="1">
        <v>2006</v>
      </c>
      <c r="B1672" s="7" t="s">
        <v>72</v>
      </c>
      <c r="C1672" s="37">
        <v>14</v>
      </c>
      <c r="D1672" s="37">
        <v>5</v>
      </c>
      <c r="E1672" s="3">
        <f t="shared" si="97"/>
        <v>0.35714285714285715</v>
      </c>
      <c r="F1672" s="4" t="s">
        <v>58</v>
      </c>
      <c r="G1672" s="5">
        <v>344</v>
      </c>
      <c r="I1672" s="4"/>
      <c r="J1672" s="4"/>
    </row>
    <row r="1673" spans="1:19" ht="15" customHeight="1" x14ac:dyDescent="0.2">
      <c r="A1673" s="1">
        <v>2006</v>
      </c>
      <c r="B1673" s="2" t="s">
        <v>130</v>
      </c>
      <c r="C1673" s="37">
        <v>73</v>
      </c>
      <c r="D1673" s="37">
        <v>25</v>
      </c>
      <c r="E1673" s="3">
        <f t="shared" si="97"/>
        <v>0.34246575342465752</v>
      </c>
      <c r="F1673" s="4" t="s">
        <v>58</v>
      </c>
      <c r="G1673" s="5">
        <v>62</v>
      </c>
      <c r="I1673" s="4"/>
      <c r="J1673" s="4"/>
    </row>
    <row r="1674" spans="1:19" ht="15" customHeight="1" x14ac:dyDescent="0.2">
      <c r="A1674" s="1">
        <v>2006</v>
      </c>
      <c r="B1674" s="7" t="s">
        <v>419</v>
      </c>
      <c r="C1674" s="37">
        <v>51</v>
      </c>
      <c r="D1674" s="37">
        <v>13</v>
      </c>
      <c r="E1674" s="3">
        <f t="shared" si="97"/>
        <v>0.25490196078431371</v>
      </c>
      <c r="F1674" s="4" t="s">
        <v>58</v>
      </c>
      <c r="G1674" s="5">
        <v>98</v>
      </c>
      <c r="I1674" s="4"/>
      <c r="J1674" s="4"/>
    </row>
    <row r="1675" spans="1:19" ht="15" customHeight="1" x14ac:dyDescent="0.2">
      <c r="A1675" s="1">
        <v>2006</v>
      </c>
      <c r="B1675" s="7" t="s">
        <v>306</v>
      </c>
      <c r="C1675" s="37">
        <v>52</v>
      </c>
      <c r="D1675" s="37">
        <v>19</v>
      </c>
      <c r="E1675" s="3">
        <f t="shared" si="97"/>
        <v>0.36538461538461536</v>
      </c>
      <c r="F1675" s="4" t="s">
        <v>58</v>
      </c>
      <c r="G1675" s="5">
        <v>79</v>
      </c>
      <c r="I1675" s="4"/>
      <c r="J1675" s="4"/>
    </row>
    <row r="1676" spans="1:19" s="28" customFormat="1" ht="15" customHeight="1" x14ac:dyDescent="0.2">
      <c r="A1676" s="1">
        <v>2006</v>
      </c>
      <c r="B1676" s="7" t="s">
        <v>327</v>
      </c>
      <c r="C1676" s="37">
        <v>63</v>
      </c>
      <c r="D1676" s="37">
        <v>21</v>
      </c>
      <c r="E1676" s="3">
        <f t="shared" si="97"/>
        <v>0.33333333333333331</v>
      </c>
      <c r="F1676" s="4" t="s">
        <v>58</v>
      </c>
      <c r="G1676" s="5">
        <v>108</v>
      </c>
      <c r="H1676" s="35"/>
      <c r="I1676" s="4"/>
      <c r="J1676" s="4"/>
      <c r="K1676" s="22"/>
      <c r="L1676" s="22"/>
      <c r="M1676" s="22"/>
      <c r="N1676" s="22"/>
      <c r="O1676" s="22"/>
      <c r="P1676" s="22"/>
      <c r="Q1676" s="22"/>
      <c r="R1676" s="22"/>
      <c r="S1676" s="22"/>
    </row>
    <row r="1677" spans="1:19" ht="15" customHeight="1" x14ac:dyDescent="0.2">
      <c r="A1677" s="1">
        <v>2006</v>
      </c>
      <c r="B1677" s="7" t="s">
        <v>303</v>
      </c>
      <c r="C1677" s="37">
        <v>99</v>
      </c>
      <c r="D1677" s="37">
        <v>48</v>
      </c>
      <c r="E1677" s="3">
        <f t="shared" si="97"/>
        <v>0.48484848484848486</v>
      </c>
      <c r="F1677" s="4" t="s">
        <v>58</v>
      </c>
      <c r="G1677" s="5">
        <v>67</v>
      </c>
      <c r="I1677" s="4"/>
      <c r="J1677" s="4"/>
    </row>
    <row r="1678" spans="1:19" ht="15" customHeight="1" x14ac:dyDescent="0.2">
      <c r="A1678" s="1">
        <v>2006</v>
      </c>
      <c r="B1678" s="4" t="s">
        <v>109</v>
      </c>
      <c r="C1678" s="37">
        <v>104</v>
      </c>
      <c r="D1678" s="37">
        <v>18</v>
      </c>
      <c r="E1678" s="3">
        <f t="shared" ref="E1678:E1741" si="98">IF(ISNUMBER(D1678),D1678/C1678,"")</f>
        <v>0.17307692307692307</v>
      </c>
      <c r="F1678" s="4" t="s">
        <v>58</v>
      </c>
      <c r="G1678" s="5">
        <v>231</v>
      </c>
      <c r="I1678" s="4"/>
      <c r="J1678" s="4"/>
    </row>
    <row r="1679" spans="1:19" ht="15" customHeight="1" x14ac:dyDescent="0.2">
      <c r="A1679" s="1">
        <v>2006</v>
      </c>
      <c r="B1679" s="4" t="s">
        <v>10</v>
      </c>
      <c r="C1679" s="37">
        <v>22</v>
      </c>
      <c r="D1679" s="37">
        <v>4</v>
      </c>
      <c r="E1679" s="3">
        <f t="shared" si="98"/>
        <v>0.18181818181818182</v>
      </c>
      <c r="F1679" s="4" t="s">
        <v>58</v>
      </c>
      <c r="G1679" s="5">
        <v>130</v>
      </c>
      <c r="I1679" s="4"/>
      <c r="J1679" s="4"/>
    </row>
    <row r="1680" spans="1:19" ht="15" customHeight="1" x14ac:dyDescent="0.2">
      <c r="A1680" s="1">
        <v>2006</v>
      </c>
      <c r="B1680" s="8" t="s">
        <v>35</v>
      </c>
      <c r="C1680" s="37">
        <v>18</v>
      </c>
      <c r="D1680" s="37">
        <v>6</v>
      </c>
      <c r="E1680" s="3">
        <f t="shared" si="98"/>
        <v>0.33333333333333331</v>
      </c>
      <c r="F1680" s="4" t="s">
        <v>58</v>
      </c>
      <c r="G1680" s="5">
        <v>472</v>
      </c>
      <c r="I1680" s="4"/>
      <c r="J1680" s="4"/>
    </row>
    <row r="1681" spans="1:19" ht="15" customHeight="1" x14ac:dyDescent="0.2">
      <c r="A1681" s="1">
        <v>2006</v>
      </c>
      <c r="B1681" s="4" t="s">
        <v>234</v>
      </c>
      <c r="C1681" s="37">
        <v>30</v>
      </c>
      <c r="D1681" s="37">
        <v>22</v>
      </c>
      <c r="E1681" s="3">
        <f t="shared" si="98"/>
        <v>0.73333333333333328</v>
      </c>
      <c r="F1681" s="4" t="s">
        <v>58</v>
      </c>
      <c r="G1681" s="5">
        <v>107</v>
      </c>
      <c r="I1681" s="4"/>
      <c r="J1681" s="4"/>
    </row>
    <row r="1682" spans="1:19" ht="15" customHeight="1" x14ac:dyDescent="0.2">
      <c r="A1682" s="1">
        <v>2005</v>
      </c>
      <c r="B1682" s="4" t="s">
        <v>290</v>
      </c>
      <c r="C1682" s="37">
        <v>158</v>
      </c>
      <c r="D1682" s="37">
        <v>59</v>
      </c>
      <c r="E1682" s="3">
        <f t="shared" si="98"/>
        <v>0.37341772151898733</v>
      </c>
      <c r="F1682" s="4" t="s">
        <v>299</v>
      </c>
      <c r="I1682" s="4"/>
      <c r="J1682" s="4"/>
    </row>
    <row r="1683" spans="1:19" ht="15" customHeight="1" x14ac:dyDescent="0.2">
      <c r="A1683" s="1">
        <v>2005</v>
      </c>
      <c r="B1683" s="7" t="s">
        <v>259</v>
      </c>
      <c r="C1683" s="37">
        <v>160</v>
      </c>
      <c r="D1683" s="37">
        <v>45</v>
      </c>
      <c r="E1683" s="3">
        <f t="shared" si="98"/>
        <v>0.28125</v>
      </c>
      <c r="F1683" s="4" t="s">
        <v>299</v>
      </c>
      <c r="I1683" s="4"/>
      <c r="J1683" s="4"/>
    </row>
    <row r="1684" spans="1:19" ht="15" customHeight="1" x14ac:dyDescent="0.2">
      <c r="A1684" s="1">
        <v>2005</v>
      </c>
      <c r="B1684" s="7" t="s">
        <v>12</v>
      </c>
      <c r="C1684" s="37">
        <v>128</v>
      </c>
      <c r="D1684" s="37">
        <v>20</v>
      </c>
      <c r="E1684" s="3">
        <f t="shared" si="98"/>
        <v>0.15625</v>
      </c>
      <c r="F1684" s="4" t="s">
        <v>299</v>
      </c>
      <c r="G1684" s="5">
        <v>89</v>
      </c>
      <c r="I1684" s="4"/>
      <c r="J1684" s="4"/>
    </row>
    <row r="1685" spans="1:19" ht="15" customHeight="1" x14ac:dyDescent="0.2">
      <c r="A1685" s="1">
        <v>2005</v>
      </c>
      <c r="B1685" s="4" t="s">
        <v>295</v>
      </c>
      <c r="C1685" s="37">
        <v>54</v>
      </c>
      <c r="D1685" s="37">
        <v>6</v>
      </c>
      <c r="E1685" s="3">
        <f t="shared" si="98"/>
        <v>0.1111111111111111</v>
      </c>
      <c r="F1685" s="4" t="s">
        <v>299</v>
      </c>
      <c r="G1685" s="5">
        <v>118</v>
      </c>
      <c r="I1685" s="4"/>
      <c r="J1685" s="4"/>
    </row>
    <row r="1686" spans="1:19" ht="15" customHeight="1" x14ac:dyDescent="0.2">
      <c r="A1686" s="1">
        <v>2005</v>
      </c>
      <c r="B1686" s="4" t="s">
        <v>269</v>
      </c>
      <c r="C1686" s="37">
        <v>6</v>
      </c>
      <c r="D1686" s="37">
        <v>3</v>
      </c>
      <c r="E1686" s="3">
        <f t="shared" si="98"/>
        <v>0.5</v>
      </c>
      <c r="F1686" s="4" t="s">
        <v>299</v>
      </c>
      <c r="I1686" s="20"/>
      <c r="J1686" s="20"/>
      <c r="K1686" s="25"/>
      <c r="L1686" s="25"/>
      <c r="M1686" s="25"/>
      <c r="N1686" s="25"/>
      <c r="O1686" s="25"/>
      <c r="P1686" s="25"/>
      <c r="Q1686" s="25"/>
      <c r="R1686" s="25"/>
      <c r="S1686" s="25"/>
    </row>
    <row r="1687" spans="1:19" ht="15" customHeight="1" x14ac:dyDescent="0.2">
      <c r="A1687" s="1">
        <v>2005</v>
      </c>
      <c r="B1687" s="4" t="s">
        <v>56</v>
      </c>
      <c r="C1687" s="37">
        <v>81</v>
      </c>
      <c r="D1687" s="37">
        <v>49</v>
      </c>
      <c r="E1687" s="3">
        <f t="shared" si="98"/>
        <v>0.60493827160493829</v>
      </c>
      <c r="F1687" s="4" t="s">
        <v>299</v>
      </c>
      <c r="I1687" s="4"/>
      <c r="J1687" s="4"/>
    </row>
    <row r="1688" spans="1:19" ht="15" customHeight="1" x14ac:dyDescent="0.2">
      <c r="A1688" s="1">
        <v>2005</v>
      </c>
      <c r="B1688" s="4" t="s">
        <v>314</v>
      </c>
      <c r="C1688" s="37">
        <v>64</v>
      </c>
      <c r="D1688" s="37">
        <v>25</v>
      </c>
      <c r="E1688" s="3">
        <f t="shared" si="98"/>
        <v>0.390625</v>
      </c>
      <c r="F1688" s="4" t="s">
        <v>299</v>
      </c>
      <c r="I1688" s="4"/>
      <c r="J1688" s="4"/>
    </row>
    <row r="1689" spans="1:19" ht="15" customHeight="1" x14ac:dyDescent="0.2">
      <c r="A1689" s="1">
        <v>2005</v>
      </c>
      <c r="B1689" s="4" t="s">
        <v>274</v>
      </c>
      <c r="C1689" s="37">
        <v>131</v>
      </c>
      <c r="D1689" s="37">
        <v>59</v>
      </c>
      <c r="E1689" s="3">
        <f t="shared" si="98"/>
        <v>0.45038167938931295</v>
      </c>
      <c r="F1689" s="4" t="s">
        <v>299</v>
      </c>
      <c r="I1689" s="4"/>
      <c r="J1689" s="4"/>
    </row>
    <row r="1690" spans="1:19" ht="15" customHeight="1" x14ac:dyDescent="0.2">
      <c r="A1690" s="1">
        <v>2005</v>
      </c>
      <c r="B1690" s="4" t="s">
        <v>321</v>
      </c>
      <c r="C1690" s="37">
        <v>67</v>
      </c>
      <c r="D1690" s="37">
        <v>33</v>
      </c>
      <c r="E1690" s="3">
        <f t="shared" si="98"/>
        <v>0.4925373134328358</v>
      </c>
      <c r="F1690" s="4" t="s">
        <v>299</v>
      </c>
      <c r="I1690" s="4"/>
      <c r="J1690" s="4"/>
    </row>
    <row r="1691" spans="1:19" ht="15" customHeight="1" x14ac:dyDescent="0.2">
      <c r="A1691" s="1">
        <v>2005</v>
      </c>
      <c r="B1691" s="4" t="s">
        <v>117</v>
      </c>
      <c r="C1691" s="37">
        <v>25</v>
      </c>
      <c r="D1691" s="37">
        <v>3</v>
      </c>
      <c r="E1691" s="3">
        <f t="shared" si="98"/>
        <v>0.12</v>
      </c>
      <c r="F1691" s="4" t="s">
        <v>299</v>
      </c>
      <c r="I1691" s="4"/>
      <c r="J1691" s="4"/>
    </row>
    <row r="1692" spans="1:19" ht="15" customHeight="1" x14ac:dyDescent="0.2">
      <c r="A1692" s="1">
        <v>2005</v>
      </c>
      <c r="B1692" s="4" t="s">
        <v>44</v>
      </c>
      <c r="C1692" s="37">
        <v>13</v>
      </c>
      <c r="D1692" s="37">
        <v>5</v>
      </c>
      <c r="E1692" s="3">
        <f t="shared" si="98"/>
        <v>0.38461538461538464</v>
      </c>
      <c r="F1692" s="4" t="s">
        <v>299</v>
      </c>
      <c r="I1692" s="4"/>
      <c r="J1692" s="4"/>
    </row>
    <row r="1693" spans="1:19" ht="15" customHeight="1" x14ac:dyDescent="0.2">
      <c r="A1693" s="1">
        <v>2005</v>
      </c>
      <c r="B1693" s="4" t="s">
        <v>270</v>
      </c>
      <c r="C1693" s="37">
        <v>174</v>
      </c>
      <c r="D1693" s="37">
        <v>33</v>
      </c>
      <c r="E1693" s="3">
        <f t="shared" si="98"/>
        <v>0.18965517241379309</v>
      </c>
      <c r="F1693" s="8" t="s">
        <v>499</v>
      </c>
      <c r="I1693" s="4"/>
      <c r="J1693" s="4"/>
      <c r="K1693" s="4"/>
      <c r="L1693" s="4"/>
      <c r="M1693" s="4"/>
      <c r="N1693" s="4"/>
      <c r="O1693" s="4"/>
      <c r="P1693" s="4"/>
      <c r="Q1693" s="4"/>
      <c r="R1693" s="4"/>
      <c r="S1693" s="4"/>
    </row>
    <row r="1694" spans="1:19" ht="15" customHeight="1" x14ac:dyDescent="0.2">
      <c r="A1694" s="1">
        <v>2005</v>
      </c>
      <c r="B1694" s="4" t="s">
        <v>276</v>
      </c>
      <c r="C1694" s="37">
        <v>100</v>
      </c>
      <c r="D1694" s="37">
        <v>3</v>
      </c>
      <c r="E1694" s="3">
        <f t="shared" si="98"/>
        <v>0.03</v>
      </c>
      <c r="F1694" s="8" t="s">
        <v>499</v>
      </c>
      <c r="I1694" s="4"/>
      <c r="J1694" s="4"/>
      <c r="K1694" s="28"/>
      <c r="L1694" s="28"/>
      <c r="M1694" s="28"/>
    </row>
    <row r="1695" spans="1:19" ht="15" customHeight="1" x14ac:dyDescent="0.2">
      <c r="A1695" s="1">
        <v>2005</v>
      </c>
      <c r="B1695" s="4" t="s">
        <v>194</v>
      </c>
      <c r="C1695" s="37">
        <v>98</v>
      </c>
      <c r="D1695" s="37">
        <v>31</v>
      </c>
      <c r="E1695" s="3">
        <f t="shared" si="98"/>
        <v>0.31632653061224492</v>
      </c>
      <c r="F1695" s="8" t="s">
        <v>499</v>
      </c>
      <c r="G1695" s="5">
        <v>66</v>
      </c>
      <c r="I1695" s="4"/>
      <c r="J1695" s="4"/>
    </row>
    <row r="1696" spans="1:19" ht="15" customHeight="1" x14ac:dyDescent="0.2">
      <c r="A1696" s="1">
        <v>2005</v>
      </c>
      <c r="B1696" s="4" t="s">
        <v>70</v>
      </c>
      <c r="C1696" s="37">
        <v>92</v>
      </c>
      <c r="D1696" s="37">
        <v>14</v>
      </c>
      <c r="E1696" s="3">
        <f t="shared" si="98"/>
        <v>0.15217391304347827</v>
      </c>
      <c r="F1696" s="4" t="s">
        <v>384</v>
      </c>
      <c r="I1696" s="4"/>
      <c r="J1696" s="4"/>
    </row>
    <row r="1697" spans="1:19" ht="15" customHeight="1" x14ac:dyDescent="0.2">
      <c r="A1697" s="1">
        <v>2005</v>
      </c>
      <c r="B1697" s="4" t="s">
        <v>361</v>
      </c>
      <c r="C1697" s="37">
        <v>99</v>
      </c>
      <c r="D1697" s="37">
        <v>28</v>
      </c>
      <c r="E1697" s="3">
        <f t="shared" si="98"/>
        <v>0.28282828282828282</v>
      </c>
      <c r="F1697" s="4" t="s">
        <v>384</v>
      </c>
      <c r="G1697" s="5">
        <v>375</v>
      </c>
      <c r="H1697" s="35" t="s">
        <v>133</v>
      </c>
      <c r="I1697" s="4"/>
      <c r="J1697" s="4"/>
    </row>
    <row r="1698" spans="1:19" ht="15" customHeight="1" x14ac:dyDescent="0.2">
      <c r="A1698" s="1">
        <v>2005</v>
      </c>
      <c r="B1698" s="4" t="s">
        <v>158</v>
      </c>
      <c r="C1698" s="37">
        <v>50</v>
      </c>
      <c r="D1698" s="37">
        <v>16</v>
      </c>
      <c r="E1698" s="3">
        <f t="shared" si="98"/>
        <v>0.32</v>
      </c>
      <c r="F1698" s="4" t="s">
        <v>384</v>
      </c>
      <c r="G1698" s="5">
        <v>194</v>
      </c>
      <c r="H1698" s="35" t="s">
        <v>27</v>
      </c>
      <c r="I1698" s="4"/>
      <c r="J1698" s="4"/>
    </row>
    <row r="1699" spans="1:19" ht="15" customHeight="1" x14ac:dyDescent="0.2">
      <c r="A1699" s="1">
        <v>2005</v>
      </c>
      <c r="B1699" s="4" t="s">
        <v>383</v>
      </c>
      <c r="C1699" s="37">
        <v>12</v>
      </c>
      <c r="D1699" s="37">
        <v>8</v>
      </c>
      <c r="E1699" s="3">
        <f t="shared" si="98"/>
        <v>0.66666666666666663</v>
      </c>
      <c r="F1699" s="4" t="s">
        <v>384</v>
      </c>
      <c r="G1699" s="5">
        <v>113</v>
      </c>
      <c r="H1699" s="35" t="s">
        <v>230</v>
      </c>
      <c r="I1699" s="4"/>
      <c r="J1699" s="4"/>
    </row>
    <row r="1700" spans="1:19" ht="15" customHeight="1" x14ac:dyDescent="0.2">
      <c r="A1700" s="1">
        <v>2005</v>
      </c>
      <c r="B1700" s="4" t="s">
        <v>349</v>
      </c>
      <c r="C1700" s="37">
        <v>23</v>
      </c>
      <c r="D1700" s="37">
        <v>16</v>
      </c>
      <c r="E1700" s="3">
        <f t="shared" si="98"/>
        <v>0.69565217391304346</v>
      </c>
      <c r="F1700" s="4" t="s">
        <v>384</v>
      </c>
      <c r="G1700" s="5">
        <v>188</v>
      </c>
      <c r="H1700" s="35" t="s">
        <v>231</v>
      </c>
      <c r="I1700" s="4"/>
      <c r="J1700" s="4"/>
    </row>
    <row r="1701" spans="1:19" ht="15" customHeight="1" x14ac:dyDescent="0.2">
      <c r="A1701" s="1">
        <v>2005</v>
      </c>
      <c r="B1701" s="4" t="s">
        <v>50</v>
      </c>
      <c r="C1701" s="37">
        <v>67</v>
      </c>
      <c r="D1701" s="37">
        <v>30</v>
      </c>
      <c r="E1701" s="3">
        <f t="shared" si="98"/>
        <v>0.44776119402985076</v>
      </c>
      <c r="F1701" s="4" t="s">
        <v>384</v>
      </c>
      <c r="G1701" s="5">
        <v>110</v>
      </c>
      <c r="H1701" s="35" t="s">
        <v>230</v>
      </c>
      <c r="I1701" s="4"/>
      <c r="J1701" s="4"/>
    </row>
    <row r="1702" spans="1:19" ht="15" customHeight="1" x14ac:dyDescent="0.2">
      <c r="A1702" s="1">
        <v>2005</v>
      </c>
      <c r="B1702" s="4" t="s">
        <v>389</v>
      </c>
      <c r="C1702" s="37">
        <v>120</v>
      </c>
      <c r="D1702" s="37">
        <v>40</v>
      </c>
      <c r="E1702" s="3">
        <f t="shared" si="98"/>
        <v>0.33333333333333331</v>
      </c>
      <c r="F1702" s="4" t="s">
        <v>384</v>
      </c>
      <c r="G1702" s="5">
        <v>150</v>
      </c>
      <c r="H1702" s="35" t="s">
        <v>272</v>
      </c>
      <c r="I1702" s="20"/>
      <c r="J1702" s="20"/>
      <c r="K1702" s="25"/>
      <c r="L1702" s="25"/>
      <c r="M1702" s="25"/>
      <c r="N1702" s="25"/>
      <c r="O1702" s="25"/>
      <c r="P1702" s="25"/>
      <c r="Q1702" s="25"/>
      <c r="R1702" s="25"/>
      <c r="S1702" s="25"/>
    </row>
    <row r="1703" spans="1:19" ht="15" customHeight="1" x14ac:dyDescent="0.2">
      <c r="A1703" s="1">
        <v>2005</v>
      </c>
      <c r="B1703" s="4" t="s">
        <v>89</v>
      </c>
      <c r="C1703" s="37">
        <v>94</v>
      </c>
      <c r="D1703" s="37">
        <v>33</v>
      </c>
      <c r="E1703" s="3">
        <f t="shared" si="98"/>
        <v>0.35106382978723405</v>
      </c>
      <c r="F1703" s="4" t="s">
        <v>384</v>
      </c>
      <c r="G1703" s="5" t="s">
        <v>309</v>
      </c>
      <c r="H1703" s="35" t="s">
        <v>104</v>
      </c>
      <c r="I1703" s="4"/>
      <c r="J1703" s="4"/>
    </row>
    <row r="1704" spans="1:19" ht="15" customHeight="1" x14ac:dyDescent="0.2">
      <c r="A1704" s="1">
        <v>2005</v>
      </c>
      <c r="B1704" s="4" t="s">
        <v>47</v>
      </c>
      <c r="C1704" s="37">
        <v>71</v>
      </c>
      <c r="D1704" s="37">
        <v>35</v>
      </c>
      <c r="E1704" s="3">
        <f t="shared" si="98"/>
        <v>0.49295774647887325</v>
      </c>
      <c r="F1704" s="4" t="s">
        <v>384</v>
      </c>
      <c r="G1704" s="5">
        <v>86</v>
      </c>
      <c r="H1704" s="35" t="s">
        <v>14</v>
      </c>
      <c r="I1704" s="4"/>
      <c r="J1704" s="4"/>
    </row>
    <row r="1705" spans="1:19" ht="15" customHeight="1" x14ac:dyDescent="0.2">
      <c r="A1705" s="1">
        <v>2005</v>
      </c>
      <c r="B1705" s="4" t="s">
        <v>195</v>
      </c>
      <c r="C1705" s="37">
        <v>71</v>
      </c>
      <c r="D1705" s="37">
        <v>19</v>
      </c>
      <c r="E1705" s="3">
        <f t="shared" si="98"/>
        <v>0.26760563380281688</v>
      </c>
      <c r="F1705" s="4" t="s">
        <v>384</v>
      </c>
      <c r="G1705" s="5">
        <v>216</v>
      </c>
      <c r="H1705" s="35" t="s">
        <v>39</v>
      </c>
      <c r="I1705" s="4"/>
      <c r="J1705" s="4"/>
    </row>
    <row r="1706" spans="1:19" ht="15" customHeight="1" x14ac:dyDescent="0.2">
      <c r="A1706" s="1">
        <v>2005</v>
      </c>
      <c r="B1706" s="4" t="s">
        <v>332</v>
      </c>
      <c r="C1706" s="37">
        <v>83</v>
      </c>
      <c r="D1706" s="37">
        <v>14</v>
      </c>
      <c r="E1706" s="3">
        <f t="shared" si="98"/>
        <v>0.16867469879518071</v>
      </c>
      <c r="F1706" s="4" t="s">
        <v>384</v>
      </c>
      <c r="G1706" s="5">
        <v>143</v>
      </c>
      <c r="H1706" s="35" t="s">
        <v>761</v>
      </c>
      <c r="I1706" s="4"/>
      <c r="J1706" s="4"/>
    </row>
    <row r="1707" spans="1:19" ht="15" customHeight="1" x14ac:dyDescent="0.2">
      <c r="A1707" s="1">
        <v>2005</v>
      </c>
      <c r="B1707" s="4" t="s">
        <v>170</v>
      </c>
      <c r="C1707" s="37">
        <v>37</v>
      </c>
      <c r="D1707" s="37">
        <v>22</v>
      </c>
      <c r="E1707" s="3">
        <f t="shared" si="98"/>
        <v>0.59459459459459463</v>
      </c>
      <c r="F1707" s="4" t="s">
        <v>384</v>
      </c>
      <c r="G1707" s="5">
        <v>286</v>
      </c>
      <c r="H1707" s="35" t="s">
        <v>116</v>
      </c>
      <c r="I1707" s="4"/>
      <c r="J1707" s="4"/>
    </row>
    <row r="1708" spans="1:19" ht="15" customHeight="1" x14ac:dyDescent="0.2">
      <c r="A1708" s="1">
        <v>2005</v>
      </c>
      <c r="B1708" s="4" t="s">
        <v>284</v>
      </c>
      <c r="C1708" s="37">
        <v>49</v>
      </c>
      <c r="D1708" s="37">
        <v>23</v>
      </c>
      <c r="E1708" s="3">
        <f t="shared" si="98"/>
        <v>0.46938775510204084</v>
      </c>
      <c r="F1708" s="4" t="s">
        <v>384</v>
      </c>
      <c r="G1708" s="5">
        <v>96</v>
      </c>
      <c r="H1708" s="35" t="s">
        <v>119</v>
      </c>
      <c r="I1708" s="4"/>
      <c r="J1708" s="4"/>
    </row>
    <row r="1709" spans="1:19" ht="15" customHeight="1" x14ac:dyDescent="0.2">
      <c r="A1709" s="1">
        <v>2005</v>
      </c>
      <c r="B1709" s="4" t="s">
        <v>167</v>
      </c>
      <c r="C1709" s="37">
        <v>50</v>
      </c>
      <c r="D1709" s="37">
        <v>5</v>
      </c>
      <c r="E1709" s="3">
        <f t="shared" si="98"/>
        <v>0.1</v>
      </c>
      <c r="F1709" s="4" t="s">
        <v>384</v>
      </c>
      <c r="G1709" s="5">
        <v>200</v>
      </c>
      <c r="H1709" s="35" t="s">
        <v>315</v>
      </c>
      <c r="I1709" s="4"/>
      <c r="J1709" s="4"/>
    </row>
    <row r="1710" spans="1:19" ht="15" customHeight="1" x14ac:dyDescent="0.2">
      <c r="A1710" s="1">
        <v>2005</v>
      </c>
      <c r="B1710" s="4" t="s">
        <v>538</v>
      </c>
      <c r="C1710" s="37">
        <v>84</v>
      </c>
      <c r="D1710" s="37">
        <v>25</v>
      </c>
      <c r="E1710" s="3">
        <f t="shared" si="98"/>
        <v>0.29761904761904762</v>
      </c>
      <c r="F1710" s="4" t="s">
        <v>384</v>
      </c>
      <c r="G1710" s="5">
        <v>100</v>
      </c>
      <c r="H1710" s="35" t="s">
        <v>292</v>
      </c>
      <c r="I1710" s="4"/>
      <c r="J1710" s="4"/>
    </row>
    <row r="1711" spans="1:19" ht="15" customHeight="1" x14ac:dyDescent="0.2">
      <c r="A1711" s="1">
        <v>2005</v>
      </c>
      <c r="B1711" s="4" t="s">
        <v>333</v>
      </c>
      <c r="C1711" s="37">
        <v>79</v>
      </c>
      <c r="D1711" s="37">
        <v>12</v>
      </c>
      <c r="E1711" s="3">
        <f t="shared" si="98"/>
        <v>0.15189873417721519</v>
      </c>
      <c r="F1711" s="4" t="s">
        <v>384</v>
      </c>
      <c r="G1711" s="5">
        <v>225</v>
      </c>
      <c r="H1711" s="35" t="s">
        <v>348</v>
      </c>
      <c r="I1711" s="4"/>
      <c r="J1711" s="4"/>
    </row>
    <row r="1712" spans="1:19" ht="15" customHeight="1" x14ac:dyDescent="0.2">
      <c r="A1712" s="1">
        <v>2005</v>
      </c>
      <c r="B1712" s="4" t="s">
        <v>61</v>
      </c>
      <c r="C1712" s="37">
        <v>22</v>
      </c>
      <c r="D1712" s="37">
        <v>7</v>
      </c>
      <c r="E1712" s="3">
        <f t="shared" si="98"/>
        <v>0.31818181818181818</v>
      </c>
      <c r="F1712" s="4" t="s">
        <v>384</v>
      </c>
      <c r="G1712" s="5">
        <v>243</v>
      </c>
      <c r="H1712" s="35" t="s">
        <v>104</v>
      </c>
      <c r="I1712" s="4"/>
      <c r="J1712" s="4"/>
    </row>
    <row r="1713" spans="1:19" ht="15" customHeight="1" x14ac:dyDescent="0.2">
      <c r="A1713" s="1">
        <v>2005</v>
      </c>
      <c r="B1713" s="4" t="s">
        <v>223</v>
      </c>
      <c r="C1713" s="37">
        <v>57</v>
      </c>
      <c r="D1713" s="37">
        <v>22</v>
      </c>
      <c r="E1713" s="3">
        <f t="shared" si="98"/>
        <v>0.38596491228070173</v>
      </c>
      <c r="F1713" s="4" t="s">
        <v>384</v>
      </c>
      <c r="G1713" s="5">
        <v>205</v>
      </c>
      <c r="H1713" s="35" t="s">
        <v>229</v>
      </c>
      <c r="I1713" s="4"/>
      <c r="J1713" s="4"/>
    </row>
    <row r="1714" spans="1:19" ht="15" customHeight="1" x14ac:dyDescent="0.2">
      <c r="A1714" s="1">
        <v>2005</v>
      </c>
      <c r="B1714" s="4" t="s">
        <v>351</v>
      </c>
      <c r="C1714" s="37">
        <v>44</v>
      </c>
      <c r="D1714" s="37">
        <v>10</v>
      </c>
      <c r="E1714" s="3">
        <f t="shared" si="98"/>
        <v>0.22727272727272727</v>
      </c>
      <c r="F1714" s="4" t="s">
        <v>384</v>
      </c>
      <c r="G1714" s="5">
        <v>180</v>
      </c>
      <c r="H1714" s="35" t="s">
        <v>229</v>
      </c>
      <c r="I1714" s="4"/>
      <c r="J1714" s="4"/>
    </row>
    <row r="1715" spans="1:19" ht="15" customHeight="1" x14ac:dyDescent="0.2">
      <c r="A1715" s="1">
        <v>2005</v>
      </c>
      <c r="B1715" s="4" t="s">
        <v>69</v>
      </c>
      <c r="C1715" s="37">
        <v>34</v>
      </c>
      <c r="D1715" s="37">
        <v>7</v>
      </c>
      <c r="E1715" s="3">
        <f t="shared" si="98"/>
        <v>0.20588235294117646</v>
      </c>
      <c r="F1715" s="4" t="s">
        <v>384</v>
      </c>
      <c r="G1715" s="5">
        <v>143</v>
      </c>
      <c r="H1715" s="35" t="s">
        <v>39</v>
      </c>
      <c r="I1715" s="4"/>
      <c r="J1715" s="4"/>
    </row>
    <row r="1716" spans="1:19" ht="15" customHeight="1" x14ac:dyDescent="0.2">
      <c r="A1716" s="1">
        <v>2005</v>
      </c>
      <c r="B1716" s="4" t="s">
        <v>253</v>
      </c>
      <c r="C1716" s="37">
        <v>59</v>
      </c>
      <c r="D1716" s="37">
        <v>12</v>
      </c>
      <c r="E1716" s="3">
        <f t="shared" si="98"/>
        <v>0.20338983050847459</v>
      </c>
      <c r="F1716" s="4" t="s">
        <v>384</v>
      </c>
      <c r="G1716" s="5">
        <v>125</v>
      </c>
      <c r="H1716" s="35" t="s">
        <v>41</v>
      </c>
      <c r="I1716" s="4"/>
      <c r="J1716" s="4"/>
    </row>
    <row r="1717" spans="1:19" ht="15" customHeight="1" x14ac:dyDescent="0.2">
      <c r="A1717" s="1">
        <v>2005</v>
      </c>
      <c r="B1717" s="4" t="s">
        <v>319</v>
      </c>
      <c r="C1717" s="37">
        <v>156</v>
      </c>
      <c r="D1717" s="37">
        <v>27</v>
      </c>
      <c r="E1717" s="3">
        <f t="shared" si="98"/>
        <v>0.17307692307692307</v>
      </c>
      <c r="F1717" s="4" t="s">
        <v>250</v>
      </c>
      <c r="I1717" s="20"/>
      <c r="J1717" s="20"/>
      <c r="K1717" s="25"/>
      <c r="L1717" s="25"/>
      <c r="M1717" s="25"/>
      <c r="N1717" s="25"/>
      <c r="O1717" s="25"/>
      <c r="P1717" s="25"/>
      <c r="Q1717" s="25"/>
      <c r="R1717" s="25"/>
      <c r="S1717" s="25"/>
    </row>
    <row r="1718" spans="1:19" ht="15" customHeight="1" x14ac:dyDescent="0.2">
      <c r="A1718" s="1">
        <v>2005</v>
      </c>
      <c r="B1718" s="7" t="s">
        <v>320</v>
      </c>
      <c r="C1718" s="37">
        <v>163</v>
      </c>
      <c r="D1718" s="37">
        <v>51</v>
      </c>
      <c r="E1718" s="3">
        <f t="shared" si="98"/>
        <v>0.31288343558282211</v>
      </c>
      <c r="F1718" s="4" t="s">
        <v>250</v>
      </c>
      <c r="I1718" s="4"/>
      <c r="J1718" s="4"/>
    </row>
    <row r="1719" spans="1:19" ht="15" customHeight="1" x14ac:dyDescent="0.2">
      <c r="A1719" s="1">
        <v>2005</v>
      </c>
      <c r="B1719" s="4" t="s">
        <v>247</v>
      </c>
      <c r="C1719" s="37">
        <v>18</v>
      </c>
      <c r="D1719" s="37">
        <v>6</v>
      </c>
      <c r="E1719" s="3">
        <f t="shared" si="98"/>
        <v>0.33333333333333331</v>
      </c>
      <c r="F1719" s="4" t="s">
        <v>250</v>
      </c>
      <c r="I1719" s="4"/>
      <c r="J1719" s="4"/>
    </row>
    <row r="1720" spans="1:19" ht="15" customHeight="1" x14ac:dyDescent="0.2">
      <c r="A1720" s="1">
        <v>2005</v>
      </c>
      <c r="B1720" s="4" t="s">
        <v>46</v>
      </c>
      <c r="C1720" s="37">
        <v>18</v>
      </c>
      <c r="D1720" s="37">
        <v>3</v>
      </c>
      <c r="E1720" s="3">
        <f t="shared" si="98"/>
        <v>0.16666666666666666</v>
      </c>
      <c r="F1720" s="4" t="s">
        <v>250</v>
      </c>
      <c r="I1720" s="4"/>
      <c r="J1720" s="4"/>
    </row>
    <row r="1721" spans="1:19" ht="15" customHeight="1" x14ac:dyDescent="0.2">
      <c r="A1721" s="1">
        <v>2005</v>
      </c>
      <c r="B1721" s="4" t="s">
        <v>31</v>
      </c>
      <c r="C1721" s="37">
        <v>150</v>
      </c>
      <c r="D1721" s="37">
        <v>18</v>
      </c>
      <c r="E1721" s="3">
        <f t="shared" si="98"/>
        <v>0.12</v>
      </c>
      <c r="F1721" s="4" t="s">
        <v>250</v>
      </c>
      <c r="I1721" s="4"/>
      <c r="J1721" s="4"/>
    </row>
    <row r="1722" spans="1:19" ht="15" customHeight="1" x14ac:dyDescent="0.2">
      <c r="A1722" s="1">
        <v>2005</v>
      </c>
      <c r="B1722" s="4" t="s">
        <v>155</v>
      </c>
      <c r="C1722" s="37">
        <v>17</v>
      </c>
      <c r="D1722" s="37">
        <v>11</v>
      </c>
      <c r="E1722" s="3">
        <f t="shared" si="98"/>
        <v>0.6470588235294118</v>
      </c>
      <c r="F1722" s="4" t="s">
        <v>250</v>
      </c>
      <c r="H1722" s="35" t="s">
        <v>414</v>
      </c>
      <c r="I1722" s="4"/>
      <c r="J1722" s="4"/>
    </row>
    <row r="1723" spans="1:19" ht="15" customHeight="1" x14ac:dyDescent="0.2">
      <c r="A1723" s="1">
        <v>2005</v>
      </c>
      <c r="B1723" s="4" t="s">
        <v>165</v>
      </c>
      <c r="C1723" s="37">
        <v>24</v>
      </c>
      <c r="D1723" s="37">
        <v>16</v>
      </c>
      <c r="E1723" s="3">
        <f t="shared" si="98"/>
        <v>0.66666666666666663</v>
      </c>
      <c r="F1723" s="4" t="s">
        <v>58</v>
      </c>
      <c r="G1723" s="31">
        <v>48</v>
      </c>
      <c r="I1723" s="4"/>
      <c r="J1723" s="4"/>
    </row>
    <row r="1724" spans="1:19" ht="15" customHeight="1" x14ac:dyDescent="0.2">
      <c r="A1724" s="1">
        <v>2005</v>
      </c>
      <c r="B1724" s="2" t="s">
        <v>448</v>
      </c>
      <c r="C1724" s="37">
        <v>88</v>
      </c>
      <c r="D1724" s="37">
        <v>0</v>
      </c>
      <c r="E1724" s="3">
        <f t="shared" si="98"/>
        <v>0</v>
      </c>
      <c r="F1724" s="4" t="s">
        <v>58</v>
      </c>
      <c r="G1724" s="5" t="s">
        <v>309</v>
      </c>
      <c r="I1724" s="4"/>
      <c r="J1724" s="4"/>
    </row>
    <row r="1725" spans="1:19" ht="15" customHeight="1" x14ac:dyDescent="0.2">
      <c r="A1725" s="1">
        <v>2005</v>
      </c>
      <c r="B1725" s="4" t="s">
        <v>447</v>
      </c>
      <c r="C1725" s="37">
        <v>88</v>
      </c>
      <c r="D1725" s="37">
        <v>0</v>
      </c>
      <c r="E1725" s="3">
        <f t="shared" si="98"/>
        <v>0</v>
      </c>
      <c r="F1725" s="4" t="s">
        <v>58</v>
      </c>
      <c r="G1725" s="5" t="s">
        <v>309</v>
      </c>
      <c r="I1725" s="4"/>
      <c r="J1725" s="4"/>
    </row>
    <row r="1726" spans="1:19" ht="15" customHeight="1" x14ac:dyDescent="0.2">
      <c r="A1726" s="1">
        <v>2005</v>
      </c>
      <c r="B1726" s="4" t="s">
        <v>95</v>
      </c>
      <c r="C1726" s="37">
        <v>160</v>
      </c>
      <c r="D1726" s="37">
        <v>28</v>
      </c>
      <c r="E1726" s="3">
        <f t="shared" si="98"/>
        <v>0.17499999999999999</v>
      </c>
      <c r="F1726" s="4" t="s">
        <v>58</v>
      </c>
      <c r="G1726" s="5">
        <v>133</v>
      </c>
      <c r="I1726" s="4"/>
      <c r="J1726" s="4"/>
    </row>
    <row r="1727" spans="1:19" ht="15" customHeight="1" x14ac:dyDescent="0.2">
      <c r="A1727" s="1">
        <v>2005</v>
      </c>
      <c r="B1727" s="4" t="s">
        <v>308</v>
      </c>
      <c r="C1727" s="37">
        <v>84</v>
      </c>
      <c r="D1727" s="37">
        <v>43</v>
      </c>
      <c r="E1727" s="3">
        <f t="shared" si="98"/>
        <v>0.51190476190476186</v>
      </c>
      <c r="F1727" s="4" t="s">
        <v>58</v>
      </c>
      <c r="G1727" s="5">
        <v>130</v>
      </c>
      <c r="I1727" s="4"/>
      <c r="J1727" s="4"/>
    </row>
    <row r="1728" spans="1:19" ht="15" customHeight="1" x14ac:dyDescent="0.2">
      <c r="A1728" s="1">
        <v>2005</v>
      </c>
      <c r="B1728" s="4" t="s">
        <v>40</v>
      </c>
      <c r="C1728" s="42">
        <v>21</v>
      </c>
      <c r="D1728" s="37">
        <v>14</v>
      </c>
      <c r="E1728" s="3">
        <f t="shared" si="98"/>
        <v>0.66666666666666663</v>
      </c>
      <c r="F1728" s="4" t="s">
        <v>58</v>
      </c>
      <c r="G1728" s="5">
        <v>93</v>
      </c>
      <c r="I1728" s="4"/>
      <c r="J1728" s="4"/>
    </row>
    <row r="1729" spans="1:10" ht="15" customHeight="1" x14ac:dyDescent="0.2">
      <c r="A1729" s="1">
        <v>2005</v>
      </c>
      <c r="B1729" s="4" t="s">
        <v>149</v>
      </c>
      <c r="C1729" s="37">
        <v>96</v>
      </c>
      <c r="D1729" s="37">
        <v>27</v>
      </c>
      <c r="E1729" s="3">
        <f t="shared" si="98"/>
        <v>0.28125</v>
      </c>
      <c r="F1729" s="4" t="s">
        <v>58</v>
      </c>
      <c r="G1729" s="5">
        <v>67</v>
      </c>
      <c r="I1729" s="4"/>
      <c r="J1729" s="4"/>
    </row>
    <row r="1730" spans="1:10" ht="15" customHeight="1" x14ac:dyDescent="0.2">
      <c r="A1730" s="1">
        <v>2005</v>
      </c>
      <c r="B1730" s="4" t="s">
        <v>449</v>
      </c>
      <c r="C1730" s="37">
        <v>35</v>
      </c>
      <c r="D1730" s="37">
        <v>8</v>
      </c>
      <c r="E1730" s="3">
        <f t="shared" si="98"/>
        <v>0.22857142857142856</v>
      </c>
      <c r="F1730" s="4" t="s">
        <v>58</v>
      </c>
      <c r="G1730" s="5">
        <v>90</v>
      </c>
      <c r="I1730" s="4"/>
      <c r="J1730" s="4"/>
    </row>
    <row r="1731" spans="1:10" ht="15" customHeight="1" x14ac:dyDescent="0.2">
      <c r="A1731" s="1">
        <v>2005</v>
      </c>
      <c r="B1731" s="7" t="s">
        <v>305</v>
      </c>
      <c r="C1731" s="37">
        <v>120</v>
      </c>
      <c r="D1731" s="37">
        <v>37</v>
      </c>
      <c r="E1731" s="3">
        <f t="shared" si="98"/>
        <v>0.30833333333333335</v>
      </c>
      <c r="F1731" s="4" t="s">
        <v>58</v>
      </c>
      <c r="G1731" s="5">
        <v>80</v>
      </c>
      <c r="I1731" s="4"/>
      <c r="J1731" s="4"/>
    </row>
    <row r="1732" spans="1:10" ht="15" customHeight="1" x14ac:dyDescent="0.2">
      <c r="A1732" s="1">
        <v>2005</v>
      </c>
      <c r="B1732" s="7" t="s">
        <v>72</v>
      </c>
      <c r="C1732" s="37">
        <v>10</v>
      </c>
      <c r="D1732" s="37">
        <v>5</v>
      </c>
      <c r="E1732" s="3">
        <f t="shared" si="98"/>
        <v>0.5</v>
      </c>
      <c r="F1732" s="4" t="s">
        <v>58</v>
      </c>
      <c r="G1732" s="5">
        <v>257</v>
      </c>
      <c r="I1732" s="4"/>
      <c r="J1732" s="4"/>
    </row>
    <row r="1733" spans="1:10" ht="15" customHeight="1" x14ac:dyDescent="0.2">
      <c r="A1733" s="1">
        <v>2005</v>
      </c>
      <c r="B1733" s="7" t="s">
        <v>419</v>
      </c>
      <c r="C1733" s="37">
        <v>81</v>
      </c>
      <c r="D1733" s="37">
        <v>29</v>
      </c>
      <c r="E1733" s="3">
        <f t="shared" si="98"/>
        <v>0.35802469135802467</v>
      </c>
      <c r="F1733" s="4" t="s">
        <v>58</v>
      </c>
      <c r="G1733" s="5">
        <v>81</v>
      </c>
      <c r="I1733" s="4"/>
      <c r="J1733" s="4"/>
    </row>
    <row r="1734" spans="1:10" ht="15" customHeight="1" x14ac:dyDescent="0.2">
      <c r="A1734" s="1">
        <v>2005</v>
      </c>
      <c r="B1734" s="7" t="s">
        <v>306</v>
      </c>
      <c r="C1734" s="37">
        <v>38</v>
      </c>
      <c r="D1734" s="37">
        <v>23</v>
      </c>
      <c r="E1734" s="3">
        <f t="shared" si="98"/>
        <v>0.60526315789473684</v>
      </c>
      <c r="F1734" s="4" t="s">
        <v>58</v>
      </c>
      <c r="G1734" s="5">
        <v>89</v>
      </c>
      <c r="I1734" s="4"/>
      <c r="J1734" s="4"/>
    </row>
    <row r="1735" spans="1:10" ht="15" customHeight="1" x14ac:dyDescent="0.2">
      <c r="A1735" s="1">
        <v>2005</v>
      </c>
      <c r="B1735" s="7" t="s">
        <v>327</v>
      </c>
      <c r="C1735" s="37">
        <v>84</v>
      </c>
      <c r="D1735" s="37">
        <v>29</v>
      </c>
      <c r="E1735" s="3">
        <f t="shared" si="98"/>
        <v>0.34523809523809523</v>
      </c>
      <c r="F1735" s="4" t="s">
        <v>58</v>
      </c>
      <c r="G1735" s="5">
        <v>104</v>
      </c>
      <c r="I1735" s="4"/>
      <c r="J1735" s="4"/>
    </row>
    <row r="1736" spans="1:10" ht="15" customHeight="1" x14ac:dyDescent="0.2">
      <c r="A1736" s="1">
        <v>2005</v>
      </c>
      <c r="B1736" s="7" t="s">
        <v>303</v>
      </c>
      <c r="C1736" s="37">
        <v>121</v>
      </c>
      <c r="D1736" s="37">
        <v>58</v>
      </c>
      <c r="E1736" s="3">
        <f t="shared" si="98"/>
        <v>0.47933884297520662</v>
      </c>
      <c r="F1736" s="4" t="s">
        <v>58</v>
      </c>
      <c r="G1736" s="5">
        <v>67</v>
      </c>
      <c r="I1736" s="4"/>
      <c r="J1736" s="4"/>
    </row>
    <row r="1737" spans="1:10" ht="15" customHeight="1" x14ac:dyDescent="0.2">
      <c r="A1737" s="1">
        <v>2005</v>
      </c>
      <c r="B1737" s="4" t="s">
        <v>109</v>
      </c>
      <c r="C1737" s="37">
        <v>100</v>
      </c>
      <c r="D1737" s="37">
        <v>10</v>
      </c>
      <c r="E1737" s="3">
        <f t="shared" si="98"/>
        <v>0.1</v>
      </c>
      <c r="F1737" s="4" t="s">
        <v>58</v>
      </c>
      <c r="G1737" s="5">
        <v>234</v>
      </c>
      <c r="I1737" s="4"/>
      <c r="J1737" s="4"/>
    </row>
    <row r="1738" spans="1:10" ht="15" customHeight="1" x14ac:dyDescent="0.2">
      <c r="A1738" s="1">
        <v>2005</v>
      </c>
      <c r="B1738" s="4" t="s">
        <v>10</v>
      </c>
      <c r="C1738" s="37">
        <v>11</v>
      </c>
      <c r="D1738" s="37">
        <v>2</v>
      </c>
      <c r="E1738" s="3">
        <f t="shared" si="98"/>
        <v>0.18181818181818182</v>
      </c>
      <c r="F1738" s="4" t="s">
        <v>58</v>
      </c>
      <c r="G1738" s="5">
        <v>130</v>
      </c>
      <c r="I1738" s="4"/>
      <c r="J1738" s="4"/>
    </row>
    <row r="1739" spans="1:10" ht="15" customHeight="1" x14ac:dyDescent="0.2">
      <c r="A1739" s="1">
        <v>2005</v>
      </c>
      <c r="B1739" s="8" t="s">
        <v>35</v>
      </c>
      <c r="C1739" s="37">
        <v>12</v>
      </c>
      <c r="D1739" s="37">
        <v>6</v>
      </c>
      <c r="E1739" s="3">
        <f t="shared" si="98"/>
        <v>0.5</v>
      </c>
      <c r="F1739" s="4" t="s">
        <v>58</v>
      </c>
      <c r="G1739" s="5">
        <v>266</v>
      </c>
      <c r="I1739" s="4"/>
      <c r="J1739" s="4"/>
    </row>
    <row r="1740" spans="1:10" ht="15" customHeight="1" x14ac:dyDescent="0.2">
      <c r="A1740" s="1">
        <v>2004</v>
      </c>
      <c r="B1740" s="2" t="s">
        <v>49</v>
      </c>
      <c r="C1740" s="37">
        <v>84</v>
      </c>
      <c r="D1740" s="37">
        <v>23</v>
      </c>
      <c r="E1740" s="3">
        <f t="shared" si="98"/>
        <v>0.27380952380952384</v>
      </c>
      <c r="F1740" s="4" t="s">
        <v>299</v>
      </c>
      <c r="I1740" s="4"/>
      <c r="J1740" s="4"/>
    </row>
    <row r="1741" spans="1:10" ht="15" customHeight="1" x14ac:dyDescent="0.2">
      <c r="A1741" s="1">
        <v>2004</v>
      </c>
      <c r="B1741" s="7" t="s">
        <v>259</v>
      </c>
      <c r="C1741" s="37">
        <v>163</v>
      </c>
      <c r="D1741" s="37">
        <v>69</v>
      </c>
      <c r="E1741" s="3">
        <f t="shared" si="98"/>
        <v>0.42331288343558282</v>
      </c>
      <c r="F1741" s="4" t="s">
        <v>299</v>
      </c>
      <c r="I1741" s="4"/>
      <c r="J1741" s="4"/>
    </row>
    <row r="1742" spans="1:10" ht="15" customHeight="1" x14ac:dyDescent="0.2">
      <c r="A1742" s="1">
        <v>2004</v>
      </c>
      <c r="B1742" s="7" t="s">
        <v>12</v>
      </c>
      <c r="C1742" s="37">
        <v>111</v>
      </c>
      <c r="D1742" s="37">
        <v>22</v>
      </c>
      <c r="E1742" s="3">
        <f t="shared" ref="E1742:E1805" si="99">IF(ISNUMBER(D1742),D1742/C1742,"")</f>
        <v>0.1981981981981982</v>
      </c>
      <c r="F1742" s="4" t="s">
        <v>299</v>
      </c>
      <c r="G1742" s="5">
        <v>103</v>
      </c>
      <c r="I1742" s="4"/>
      <c r="J1742" s="4"/>
    </row>
    <row r="1743" spans="1:10" ht="15" customHeight="1" x14ac:dyDescent="0.2">
      <c r="A1743" s="1">
        <v>2004</v>
      </c>
      <c r="B1743" s="4" t="s">
        <v>295</v>
      </c>
      <c r="C1743" s="37">
        <v>69</v>
      </c>
      <c r="D1743" s="37">
        <v>16</v>
      </c>
      <c r="E1743" s="3">
        <f t="shared" si="99"/>
        <v>0.2318840579710145</v>
      </c>
      <c r="F1743" s="4" t="s">
        <v>299</v>
      </c>
      <c r="G1743" s="5">
        <v>117</v>
      </c>
      <c r="I1743" s="4"/>
      <c r="J1743" s="4"/>
    </row>
    <row r="1744" spans="1:10" ht="15" customHeight="1" x14ac:dyDescent="0.2">
      <c r="A1744" s="1">
        <v>2004</v>
      </c>
      <c r="B1744" s="4" t="s">
        <v>164</v>
      </c>
      <c r="C1744" s="37">
        <v>143</v>
      </c>
      <c r="D1744" s="37">
        <v>45</v>
      </c>
      <c r="E1744" s="3">
        <f t="shared" si="99"/>
        <v>0.31468531468531469</v>
      </c>
      <c r="F1744" s="4" t="s">
        <v>299</v>
      </c>
      <c r="I1744" s="4"/>
      <c r="J1744" s="4"/>
    </row>
    <row r="1745" spans="1:19" ht="15" customHeight="1" x14ac:dyDescent="0.2">
      <c r="A1745" s="1">
        <v>2004</v>
      </c>
      <c r="B1745" s="4" t="s">
        <v>209</v>
      </c>
      <c r="C1745" s="37">
        <v>101</v>
      </c>
      <c r="D1745" s="37">
        <v>53</v>
      </c>
      <c r="E1745" s="3">
        <f t="shared" si="99"/>
        <v>0.52475247524752477</v>
      </c>
      <c r="F1745" s="4" t="s">
        <v>299</v>
      </c>
      <c r="I1745" s="4"/>
      <c r="J1745" s="4"/>
    </row>
    <row r="1746" spans="1:19" ht="15" customHeight="1" x14ac:dyDescent="0.2">
      <c r="A1746" s="1">
        <v>2004</v>
      </c>
      <c r="B1746" s="4" t="s">
        <v>191</v>
      </c>
      <c r="C1746" s="37">
        <v>35</v>
      </c>
      <c r="D1746" s="37">
        <v>26</v>
      </c>
      <c r="E1746" s="3">
        <f t="shared" si="99"/>
        <v>0.74285714285714288</v>
      </c>
      <c r="F1746" s="4" t="s">
        <v>299</v>
      </c>
      <c r="I1746" s="4"/>
      <c r="J1746" s="4"/>
    </row>
    <row r="1747" spans="1:19" ht="15" customHeight="1" x14ac:dyDescent="0.2">
      <c r="A1747" s="1">
        <v>2004</v>
      </c>
      <c r="B1747" s="4" t="s">
        <v>30</v>
      </c>
      <c r="C1747" s="37">
        <v>88</v>
      </c>
      <c r="D1747" s="37">
        <v>19</v>
      </c>
      <c r="E1747" s="3">
        <f t="shared" si="99"/>
        <v>0.21590909090909091</v>
      </c>
      <c r="F1747" s="4" t="s">
        <v>299</v>
      </c>
      <c r="I1747" s="4"/>
      <c r="J1747" s="4"/>
    </row>
    <row r="1748" spans="1:19" ht="15" customHeight="1" x14ac:dyDescent="0.2">
      <c r="A1748" s="1">
        <v>2004</v>
      </c>
      <c r="B1748" s="4" t="s">
        <v>256</v>
      </c>
      <c r="C1748" s="37">
        <v>26</v>
      </c>
      <c r="D1748" s="37">
        <v>9</v>
      </c>
      <c r="E1748" s="3">
        <f t="shared" si="99"/>
        <v>0.34615384615384615</v>
      </c>
      <c r="F1748" s="4" t="s">
        <v>299</v>
      </c>
      <c r="I1748" s="4"/>
      <c r="J1748" s="4"/>
    </row>
    <row r="1749" spans="1:19" ht="15" customHeight="1" x14ac:dyDescent="0.2">
      <c r="A1749" s="1">
        <v>2004</v>
      </c>
      <c r="B1749" s="4" t="s">
        <v>400</v>
      </c>
      <c r="C1749" s="37">
        <v>150</v>
      </c>
      <c r="D1749" s="37">
        <v>69</v>
      </c>
      <c r="E1749" s="3">
        <f t="shared" si="99"/>
        <v>0.46</v>
      </c>
      <c r="F1749" s="4" t="s">
        <v>299</v>
      </c>
      <c r="I1749" s="4"/>
      <c r="J1749" s="4"/>
    </row>
    <row r="1750" spans="1:19" ht="15" customHeight="1" x14ac:dyDescent="0.2">
      <c r="A1750" s="1">
        <v>2004</v>
      </c>
      <c r="B1750" s="4" t="s">
        <v>124</v>
      </c>
      <c r="C1750" s="37">
        <v>15</v>
      </c>
      <c r="D1750" s="37">
        <v>4</v>
      </c>
      <c r="E1750" s="3">
        <f t="shared" si="99"/>
        <v>0.26666666666666666</v>
      </c>
      <c r="F1750" s="4" t="s">
        <v>299</v>
      </c>
      <c r="I1750" s="4"/>
      <c r="J1750" s="4"/>
    </row>
    <row r="1751" spans="1:19" ht="15" customHeight="1" x14ac:dyDescent="0.2">
      <c r="A1751" s="1">
        <v>2004</v>
      </c>
      <c r="B1751" s="4" t="s">
        <v>54</v>
      </c>
      <c r="C1751" s="37">
        <v>37</v>
      </c>
      <c r="D1751" s="37">
        <v>11</v>
      </c>
      <c r="E1751" s="3">
        <f t="shared" si="99"/>
        <v>0.29729729729729731</v>
      </c>
      <c r="F1751" s="8" t="s">
        <v>499</v>
      </c>
      <c r="H1751" s="10"/>
      <c r="I1751" s="4"/>
      <c r="J1751" s="4"/>
    </row>
    <row r="1752" spans="1:19" ht="15" customHeight="1" x14ac:dyDescent="0.2">
      <c r="A1752" s="1">
        <v>2004</v>
      </c>
      <c r="B1752" s="4" t="s">
        <v>251</v>
      </c>
      <c r="C1752" s="37">
        <v>303</v>
      </c>
      <c r="D1752" s="37">
        <v>59</v>
      </c>
      <c r="E1752" s="3">
        <f t="shared" si="99"/>
        <v>0.19471947194719472</v>
      </c>
      <c r="F1752" s="4" t="s">
        <v>384</v>
      </c>
      <c r="I1752" s="4"/>
      <c r="J1752" s="4"/>
    </row>
    <row r="1753" spans="1:19" ht="15" customHeight="1" x14ac:dyDescent="0.2">
      <c r="A1753" s="1">
        <v>2004</v>
      </c>
      <c r="B1753" s="4" t="s">
        <v>225</v>
      </c>
      <c r="C1753" s="37">
        <v>24</v>
      </c>
      <c r="D1753" s="37">
        <v>2</v>
      </c>
      <c r="E1753" s="3">
        <f t="shared" si="99"/>
        <v>8.3333333333333329E-2</v>
      </c>
      <c r="F1753" s="4" t="s">
        <v>384</v>
      </c>
      <c r="I1753" s="4"/>
      <c r="J1753" s="4"/>
    </row>
    <row r="1754" spans="1:19" ht="15" customHeight="1" x14ac:dyDescent="0.2">
      <c r="A1754" s="1">
        <v>2004</v>
      </c>
      <c r="B1754" s="4" t="s">
        <v>233</v>
      </c>
      <c r="C1754" s="37">
        <v>146</v>
      </c>
      <c r="D1754" s="37">
        <v>33</v>
      </c>
      <c r="E1754" s="3">
        <f t="shared" si="99"/>
        <v>0.22602739726027396</v>
      </c>
      <c r="F1754" s="4" t="s">
        <v>384</v>
      </c>
      <c r="I1754" s="4"/>
      <c r="J1754" s="4"/>
    </row>
    <row r="1755" spans="1:19" ht="15" customHeight="1" x14ac:dyDescent="0.2">
      <c r="A1755" s="1">
        <v>2004</v>
      </c>
      <c r="B1755" s="4" t="s">
        <v>343</v>
      </c>
      <c r="C1755" s="37">
        <v>83</v>
      </c>
      <c r="D1755" s="37">
        <v>23</v>
      </c>
      <c r="E1755" s="3">
        <f t="shared" si="99"/>
        <v>0.27710843373493976</v>
      </c>
      <c r="F1755" s="4" t="s">
        <v>384</v>
      </c>
      <c r="I1755" s="20"/>
      <c r="J1755" s="20"/>
      <c r="K1755" s="25"/>
      <c r="L1755" s="25"/>
      <c r="M1755" s="25"/>
      <c r="N1755" s="25"/>
      <c r="O1755" s="25"/>
      <c r="P1755" s="25"/>
      <c r="Q1755" s="25"/>
      <c r="R1755" s="25"/>
      <c r="S1755" s="25"/>
    </row>
    <row r="1756" spans="1:19" ht="15" customHeight="1" x14ac:dyDescent="0.2">
      <c r="A1756" s="1">
        <v>2004</v>
      </c>
      <c r="B1756" s="4" t="s">
        <v>430</v>
      </c>
      <c r="C1756" s="37">
        <v>225</v>
      </c>
      <c r="D1756" s="37">
        <v>65</v>
      </c>
      <c r="E1756" s="3">
        <f t="shared" si="99"/>
        <v>0.28888888888888886</v>
      </c>
      <c r="F1756" s="4" t="s">
        <v>384</v>
      </c>
      <c r="I1756" s="4"/>
      <c r="J1756" s="4"/>
    </row>
    <row r="1757" spans="1:19" ht="15" customHeight="1" x14ac:dyDescent="0.2">
      <c r="A1757" s="1">
        <v>2004</v>
      </c>
      <c r="B1757" s="4" t="s">
        <v>145</v>
      </c>
      <c r="C1757" s="37">
        <v>196</v>
      </c>
      <c r="D1757" s="37">
        <v>33</v>
      </c>
      <c r="E1757" s="3">
        <f t="shared" si="99"/>
        <v>0.1683673469387755</v>
      </c>
      <c r="F1757" s="4" t="s">
        <v>384</v>
      </c>
      <c r="I1757" s="4"/>
      <c r="J1757" s="4"/>
    </row>
    <row r="1758" spans="1:19" ht="15" customHeight="1" x14ac:dyDescent="0.2">
      <c r="A1758" s="1">
        <v>2004</v>
      </c>
      <c r="B1758" s="4" t="s">
        <v>242</v>
      </c>
      <c r="C1758" s="37">
        <v>293</v>
      </c>
      <c r="D1758" s="37">
        <v>53</v>
      </c>
      <c r="E1758" s="3">
        <f t="shared" si="99"/>
        <v>0.18088737201365188</v>
      </c>
      <c r="F1758" s="4" t="s">
        <v>384</v>
      </c>
      <c r="I1758" s="4"/>
      <c r="J1758" s="4"/>
    </row>
    <row r="1759" spans="1:19" ht="15" customHeight="1" x14ac:dyDescent="0.2">
      <c r="A1759" s="1">
        <v>2004</v>
      </c>
      <c r="B1759" s="4" t="s">
        <v>201</v>
      </c>
      <c r="C1759" s="37">
        <v>198</v>
      </c>
      <c r="D1759" s="37">
        <v>25</v>
      </c>
      <c r="E1759" s="3">
        <f t="shared" si="99"/>
        <v>0.12626262626262627</v>
      </c>
      <c r="F1759" s="4" t="s">
        <v>384</v>
      </c>
      <c r="I1759" s="4"/>
      <c r="J1759" s="4"/>
    </row>
    <row r="1760" spans="1:19" ht="15" customHeight="1" x14ac:dyDescent="0.2">
      <c r="A1760" s="1">
        <v>2004</v>
      </c>
      <c r="B1760" s="4" t="s">
        <v>319</v>
      </c>
      <c r="C1760" s="37">
        <v>121</v>
      </c>
      <c r="D1760" s="37">
        <v>41</v>
      </c>
      <c r="E1760" s="3">
        <f t="shared" si="99"/>
        <v>0.33884297520661155</v>
      </c>
      <c r="F1760" s="4" t="s">
        <v>250</v>
      </c>
      <c r="I1760" s="4"/>
      <c r="J1760" s="4"/>
    </row>
    <row r="1761" spans="1:19" ht="15" customHeight="1" x14ac:dyDescent="0.2">
      <c r="A1761" s="1">
        <v>2004</v>
      </c>
      <c r="B1761" s="7" t="s">
        <v>320</v>
      </c>
      <c r="C1761" s="37">
        <v>148</v>
      </c>
      <c r="D1761" s="37">
        <v>49</v>
      </c>
      <c r="E1761" s="3">
        <f t="shared" si="99"/>
        <v>0.33108108108108109</v>
      </c>
      <c r="F1761" s="4" t="s">
        <v>250</v>
      </c>
      <c r="I1761" s="4"/>
      <c r="J1761" s="4"/>
    </row>
    <row r="1762" spans="1:19" ht="15" customHeight="1" x14ac:dyDescent="0.2">
      <c r="A1762" s="1">
        <v>2004</v>
      </c>
      <c r="B1762" s="4" t="s">
        <v>166</v>
      </c>
      <c r="C1762" s="37">
        <v>172</v>
      </c>
      <c r="D1762" s="37">
        <v>64</v>
      </c>
      <c r="E1762" s="3">
        <f t="shared" si="99"/>
        <v>0.37209302325581395</v>
      </c>
      <c r="F1762" s="4" t="s">
        <v>250</v>
      </c>
      <c r="I1762" s="4"/>
      <c r="J1762" s="4"/>
    </row>
    <row r="1763" spans="1:19" ht="15" customHeight="1" x14ac:dyDescent="0.2">
      <c r="A1763" s="1">
        <v>2004</v>
      </c>
      <c r="B1763" s="4" t="s">
        <v>429</v>
      </c>
      <c r="C1763" s="37">
        <v>26</v>
      </c>
      <c r="D1763" s="37">
        <v>9</v>
      </c>
      <c r="E1763" s="3">
        <f t="shared" si="99"/>
        <v>0.34615384615384615</v>
      </c>
      <c r="F1763" s="4" t="s">
        <v>250</v>
      </c>
      <c r="I1763" s="4"/>
      <c r="J1763" s="4"/>
    </row>
    <row r="1764" spans="1:19" ht="15" customHeight="1" x14ac:dyDescent="0.2">
      <c r="A1764" s="1">
        <v>2004</v>
      </c>
      <c r="B1764" s="4" t="s">
        <v>31</v>
      </c>
      <c r="C1764" s="37">
        <v>150</v>
      </c>
      <c r="D1764" s="37">
        <v>51</v>
      </c>
      <c r="E1764" s="3">
        <f t="shared" si="99"/>
        <v>0.34</v>
      </c>
      <c r="F1764" s="4" t="s">
        <v>250</v>
      </c>
      <c r="I1764" s="4"/>
      <c r="J1764" s="4"/>
    </row>
    <row r="1765" spans="1:19" ht="15" customHeight="1" x14ac:dyDescent="0.2">
      <c r="A1765" s="1">
        <v>2004</v>
      </c>
      <c r="B1765" s="2" t="s">
        <v>448</v>
      </c>
      <c r="C1765" s="37">
        <v>39</v>
      </c>
      <c r="D1765" s="37">
        <v>9</v>
      </c>
      <c r="E1765" s="3">
        <f t="shared" si="99"/>
        <v>0.23076923076923078</v>
      </c>
      <c r="F1765" s="4" t="s">
        <v>58</v>
      </c>
      <c r="G1765" s="5">
        <v>682</v>
      </c>
      <c r="I1765" s="4"/>
      <c r="J1765" s="4"/>
    </row>
    <row r="1766" spans="1:19" ht="15" customHeight="1" x14ac:dyDescent="0.2">
      <c r="A1766" s="1">
        <v>2004</v>
      </c>
      <c r="B1766" s="4" t="s">
        <v>447</v>
      </c>
      <c r="C1766" s="37">
        <v>91</v>
      </c>
      <c r="D1766" s="37">
        <v>9</v>
      </c>
      <c r="E1766" s="3">
        <f t="shared" si="99"/>
        <v>9.8901098901098897E-2</v>
      </c>
      <c r="F1766" s="4" t="s">
        <v>58</v>
      </c>
      <c r="G1766" s="5">
        <v>296</v>
      </c>
      <c r="I1766" s="4"/>
      <c r="J1766" s="4"/>
    </row>
    <row r="1767" spans="1:19" ht="15" customHeight="1" x14ac:dyDescent="0.2">
      <c r="A1767" s="1">
        <v>2004</v>
      </c>
      <c r="B1767" s="4" t="s">
        <v>95</v>
      </c>
      <c r="C1767" s="37">
        <v>130</v>
      </c>
      <c r="D1767" s="37">
        <v>51</v>
      </c>
      <c r="E1767" s="3">
        <f t="shared" si="99"/>
        <v>0.3923076923076923</v>
      </c>
      <c r="F1767" s="4" t="s">
        <v>58</v>
      </c>
      <c r="G1767" s="5">
        <v>134</v>
      </c>
      <c r="I1767" s="4"/>
      <c r="J1767" s="4"/>
    </row>
    <row r="1768" spans="1:19" ht="15" customHeight="1" x14ac:dyDescent="0.2">
      <c r="A1768" s="1">
        <v>2004</v>
      </c>
      <c r="B1768" s="4" t="s">
        <v>308</v>
      </c>
      <c r="C1768" s="37">
        <v>69</v>
      </c>
      <c r="D1768" s="37">
        <v>36</v>
      </c>
      <c r="E1768" s="3">
        <f t="shared" si="99"/>
        <v>0.52173913043478259</v>
      </c>
      <c r="F1768" s="4" t="s">
        <v>58</v>
      </c>
      <c r="G1768" s="5">
        <v>121</v>
      </c>
      <c r="I1768" s="4"/>
      <c r="J1768" s="4"/>
    </row>
    <row r="1769" spans="1:19" ht="15" customHeight="1" x14ac:dyDescent="0.2">
      <c r="A1769" s="1">
        <v>2004</v>
      </c>
      <c r="B1769" s="4" t="s">
        <v>16</v>
      </c>
      <c r="C1769" s="37">
        <v>13</v>
      </c>
      <c r="D1769" s="37">
        <v>4</v>
      </c>
      <c r="E1769" s="3">
        <f t="shared" si="99"/>
        <v>0.30769230769230771</v>
      </c>
      <c r="F1769" s="4" t="s">
        <v>58</v>
      </c>
      <c r="I1769" s="4"/>
      <c r="J1769" s="4"/>
    </row>
    <row r="1770" spans="1:19" ht="15" customHeight="1" x14ac:dyDescent="0.2">
      <c r="A1770" s="1">
        <v>2004</v>
      </c>
      <c r="B1770" s="4" t="s">
        <v>40</v>
      </c>
      <c r="C1770" s="37">
        <v>15</v>
      </c>
      <c r="D1770" s="37">
        <v>12</v>
      </c>
      <c r="E1770" s="3">
        <f t="shared" si="99"/>
        <v>0.8</v>
      </c>
      <c r="F1770" s="4" t="s">
        <v>58</v>
      </c>
      <c r="I1770" s="23"/>
      <c r="J1770" s="8"/>
      <c r="K1770" s="27"/>
      <c r="L1770" s="27"/>
      <c r="M1770" s="27"/>
      <c r="N1770" s="27"/>
      <c r="O1770" s="27"/>
      <c r="P1770" s="27"/>
      <c r="Q1770" s="27"/>
      <c r="R1770" s="27"/>
      <c r="S1770" s="27"/>
    </row>
    <row r="1771" spans="1:19" ht="15" customHeight="1" x14ac:dyDescent="0.2">
      <c r="A1771" s="1">
        <v>2004</v>
      </c>
      <c r="B1771" s="4" t="s">
        <v>238</v>
      </c>
      <c r="C1771" s="37">
        <v>3</v>
      </c>
      <c r="D1771" s="37">
        <v>1</v>
      </c>
      <c r="E1771" s="3">
        <f t="shared" si="99"/>
        <v>0.33333333333333331</v>
      </c>
      <c r="F1771" s="4" t="s">
        <v>58</v>
      </c>
      <c r="G1771" s="5">
        <v>44</v>
      </c>
      <c r="I1771" s="4"/>
      <c r="J1771" s="4"/>
    </row>
    <row r="1772" spans="1:19" ht="15" customHeight="1" x14ac:dyDescent="0.2">
      <c r="A1772" s="1">
        <v>2004</v>
      </c>
      <c r="B1772" s="6" t="s">
        <v>407</v>
      </c>
      <c r="C1772" s="12">
        <v>12</v>
      </c>
      <c r="D1772" s="12">
        <v>1</v>
      </c>
      <c r="E1772" s="3">
        <f t="shared" si="99"/>
        <v>8.3333333333333329E-2</v>
      </c>
      <c r="F1772" s="10" t="s">
        <v>58</v>
      </c>
      <c r="G1772" s="5">
        <v>600</v>
      </c>
      <c r="I1772" s="20"/>
      <c r="J1772" s="20"/>
      <c r="K1772" s="25"/>
      <c r="L1772" s="25"/>
      <c r="M1772" s="25"/>
      <c r="N1772" s="25"/>
      <c r="O1772" s="25"/>
      <c r="P1772" s="25"/>
      <c r="Q1772" s="25"/>
      <c r="R1772" s="25"/>
      <c r="S1772" s="25"/>
    </row>
    <row r="1773" spans="1:19" ht="15" customHeight="1" x14ac:dyDescent="0.2">
      <c r="A1773" s="1">
        <v>2004</v>
      </c>
      <c r="B1773" s="4" t="s">
        <v>149</v>
      </c>
      <c r="C1773" s="37">
        <v>108</v>
      </c>
      <c r="D1773" s="37">
        <v>45</v>
      </c>
      <c r="E1773" s="3">
        <f t="shared" si="99"/>
        <v>0.41666666666666669</v>
      </c>
      <c r="F1773" s="4" t="s">
        <v>58</v>
      </c>
      <c r="G1773" s="5">
        <v>69</v>
      </c>
      <c r="I1773" s="4"/>
      <c r="J1773" s="4"/>
    </row>
    <row r="1774" spans="1:19" ht="15" customHeight="1" x14ac:dyDescent="0.2">
      <c r="A1774" s="1">
        <v>2004</v>
      </c>
      <c r="B1774" s="7" t="s">
        <v>305</v>
      </c>
      <c r="C1774" s="37">
        <v>101</v>
      </c>
      <c r="D1774" s="37">
        <v>43</v>
      </c>
      <c r="E1774" s="3">
        <f t="shared" si="99"/>
        <v>0.42574257425742573</v>
      </c>
      <c r="F1774" s="4" t="s">
        <v>58</v>
      </c>
      <c r="G1774" s="5">
        <v>75</v>
      </c>
      <c r="I1774" s="4"/>
      <c r="J1774" s="4"/>
    </row>
    <row r="1775" spans="1:19" ht="15" customHeight="1" x14ac:dyDescent="0.2">
      <c r="A1775" s="1">
        <v>2004</v>
      </c>
      <c r="B1775" s="7" t="s">
        <v>72</v>
      </c>
      <c r="C1775" s="37">
        <v>6</v>
      </c>
      <c r="D1775" s="37">
        <v>5</v>
      </c>
      <c r="E1775" s="3">
        <f t="shared" si="99"/>
        <v>0.83333333333333337</v>
      </c>
      <c r="F1775" s="4" t="s">
        <v>58</v>
      </c>
      <c r="G1775" s="5">
        <v>317</v>
      </c>
      <c r="I1775" s="4"/>
      <c r="J1775" s="4"/>
    </row>
    <row r="1776" spans="1:19" ht="15" customHeight="1" x14ac:dyDescent="0.2">
      <c r="A1776" s="1">
        <v>2004</v>
      </c>
      <c r="B1776" s="2" t="s">
        <v>130</v>
      </c>
      <c r="C1776" s="37">
        <v>92</v>
      </c>
      <c r="D1776" s="37">
        <v>39</v>
      </c>
      <c r="E1776" s="3">
        <f t="shared" si="99"/>
        <v>0.42391304347826086</v>
      </c>
      <c r="F1776" s="4" t="s">
        <v>58</v>
      </c>
      <c r="G1776" s="5">
        <v>69</v>
      </c>
      <c r="I1776" s="4"/>
      <c r="J1776" s="4"/>
    </row>
    <row r="1777" spans="1:10" ht="15" customHeight="1" x14ac:dyDescent="0.2">
      <c r="A1777" s="1">
        <v>2004</v>
      </c>
      <c r="B1777" s="7" t="s">
        <v>419</v>
      </c>
      <c r="C1777" s="37">
        <v>166</v>
      </c>
      <c r="D1777" s="37">
        <v>54</v>
      </c>
      <c r="E1777" s="3">
        <f t="shared" si="99"/>
        <v>0.3253012048192771</v>
      </c>
      <c r="F1777" s="4" t="s">
        <v>58</v>
      </c>
      <c r="G1777" s="5">
        <v>87</v>
      </c>
      <c r="I1777" s="4"/>
      <c r="J1777" s="4"/>
    </row>
    <row r="1778" spans="1:10" ht="15" customHeight="1" x14ac:dyDescent="0.2">
      <c r="A1778" s="1">
        <v>2004</v>
      </c>
      <c r="B1778" s="7" t="s">
        <v>306</v>
      </c>
      <c r="C1778" s="37">
        <v>41</v>
      </c>
      <c r="D1778" s="37">
        <v>29</v>
      </c>
      <c r="E1778" s="3">
        <f t="shared" si="99"/>
        <v>0.70731707317073167</v>
      </c>
      <c r="F1778" s="4" t="s">
        <v>58</v>
      </c>
      <c r="G1778" s="5">
        <v>74</v>
      </c>
      <c r="I1778" s="4"/>
      <c r="J1778" s="4"/>
    </row>
    <row r="1779" spans="1:10" ht="15" customHeight="1" x14ac:dyDescent="0.2">
      <c r="A1779" s="1">
        <v>2004</v>
      </c>
      <c r="B1779" s="7" t="s">
        <v>327</v>
      </c>
      <c r="C1779" s="37">
        <v>75</v>
      </c>
      <c r="D1779" s="37">
        <v>43</v>
      </c>
      <c r="E1779" s="3">
        <f t="shared" si="99"/>
        <v>0.57333333333333336</v>
      </c>
      <c r="F1779" s="4" t="s">
        <v>58</v>
      </c>
      <c r="G1779" s="5">
        <v>85</v>
      </c>
      <c r="I1779" s="4"/>
      <c r="J1779" s="4"/>
    </row>
    <row r="1780" spans="1:10" ht="15" customHeight="1" x14ac:dyDescent="0.2">
      <c r="A1780" s="1">
        <v>2004</v>
      </c>
      <c r="B1780" s="7" t="s">
        <v>303</v>
      </c>
      <c r="C1780" s="37">
        <v>117</v>
      </c>
      <c r="D1780" s="37">
        <v>73</v>
      </c>
      <c r="E1780" s="3">
        <f t="shared" si="99"/>
        <v>0.62393162393162394</v>
      </c>
      <c r="F1780" s="4" t="s">
        <v>58</v>
      </c>
      <c r="G1780" s="5">
        <v>87</v>
      </c>
      <c r="H1780" s="10"/>
      <c r="I1780" s="4"/>
      <c r="J1780" s="4"/>
    </row>
    <row r="1781" spans="1:10" ht="15" customHeight="1" x14ac:dyDescent="0.2">
      <c r="A1781" s="1">
        <v>2004</v>
      </c>
      <c r="B1781" s="4" t="s">
        <v>109</v>
      </c>
      <c r="C1781" s="37">
        <v>66</v>
      </c>
      <c r="D1781" s="37">
        <v>11</v>
      </c>
      <c r="E1781" s="3">
        <f t="shared" si="99"/>
        <v>0.16666666666666666</v>
      </c>
      <c r="F1781" s="4" t="s">
        <v>58</v>
      </c>
      <c r="G1781" s="5">
        <v>201</v>
      </c>
      <c r="H1781" s="10"/>
      <c r="I1781" s="4"/>
      <c r="J1781" s="4"/>
    </row>
    <row r="1782" spans="1:10" ht="15" customHeight="1" x14ac:dyDescent="0.2">
      <c r="A1782" s="1">
        <v>2004</v>
      </c>
      <c r="B1782" s="7" t="s">
        <v>10</v>
      </c>
      <c r="C1782" s="37">
        <v>10</v>
      </c>
      <c r="D1782" s="37">
        <v>4</v>
      </c>
      <c r="E1782" s="3">
        <f t="shared" si="99"/>
        <v>0.4</v>
      </c>
      <c r="F1782" s="4" t="s">
        <v>58</v>
      </c>
      <c r="G1782" s="32"/>
      <c r="H1782" s="10"/>
      <c r="I1782" s="4"/>
      <c r="J1782" s="4"/>
    </row>
    <row r="1783" spans="1:10" ht="15" customHeight="1" x14ac:dyDescent="0.2">
      <c r="A1783" s="1">
        <v>2004</v>
      </c>
      <c r="B1783" s="8" t="s">
        <v>35</v>
      </c>
      <c r="C1783" s="37">
        <v>17</v>
      </c>
      <c r="D1783" s="37">
        <v>7</v>
      </c>
      <c r="E1783" s="3">
        <f t="shared" si="99"/>
        <v>0.41176470588235292</v>
      </c>
      <c r="F1783" s="4" t="s">
        <v>58</v>
      </c>
      <c r="G1783" s="5">
        <v>289</v>
      </c>
      <c r="H1783" s="10"/>
      <c r="I1783" s="4"/>
      <c r="J1783" s="4"/>
    </row>
    <row r="1784" spans="1:10" ht="15" customHeight="1" x14ac:dyDescent="0.2">
      <c r="A1784" s="1">
        <v>2004</v>
      </c>
      <c r="B1784" s="4" t="s">
        <v>237</v>
      </c>
      <c r="C1784" s="37">
        <v>24</v>
      </c>
      <c r="D1784" s="37">
        <v>18</v>
      </c>
      <c r="E1784" s="3">
        <f t="shared" si="99"/>
        <v>0.75</v>
      </c>
      <c r="F1784" s="4" t="s">
        <v>58</v>
      </c>
      <c r="H1784" s="10"/>
      <c r="I1784" s="4"/>
      <c r="J1784" s="4"/>
    </row>
    <row r="1785" spans="1:10" ht="15" customHeight="1" x14ac:dyDescent="0.2">
      <c r="A1785" s="1">
        <v>2004</v>
      </c>
      <c r="B1785" s="4" t="s">
        <v>288</v>
      </c>
      <c r="C1785" s="37">
        <v>13</v>
      </c>
      <c r="D1785" s="37">
        <v>9</v>
      </c>
      <c r="E1785" s="3">
        <f t="shared" si="99"/>
        <v>0.69230769230769229</v>
      </c>
      <c r="F1785" s="4" t="s">
        <v>58</v>
      </c>
      <c r="G1785" s="5">
        <v>67</v>
      </c>
      <c r="H1785" s="10"/>
      <c r="I1785" s="4"/>
      <c r="J1785" s="4"/>
    </row>
    <row r="1786" spans="1:10" ht="15" customHeight="1" x14ac:dyDescent="0.2">
      <c r="A1786" s="1">
        <v>2003</v>
      </c>
      <c r="B1786" s="2" t="s">
        <v>49</v>
      </c>
      <c r="C1786" s="37">
        <v>111</v>
      </c>
      <c r="D1786" s="37">
        <v>31</v>
      </c>
      <c r="E1786" s="3">
        <f t="shared" si="99"/>
        <v>0.27927927927927926</v>
      </c>
      <c r="F1786" s="4" t="s">
        <v>299</v>
      </c>
      <c r="H1786" s="10"/>
      <c r="I1786" s="4"/>
      <c r="J1786" s="4"/>
    </row>
    <row r="1787" spans="1:10" ht="15" customHeight="1" x14ac:dyDescent="0.2">
      <c r="A1787" s="1">
        <v>2003</v>
      </c>
      <c r="B1787" s="7" t="s">
        <v>259</v>
      </c>
      <c r="C1787" s="37">
        <v>133</v>
      </c>
      <c r="D1787" s="37">
        <v>51</v>
      </c>
      <c r="E1787" s="3">
        <f t="shared" si="99"/>
        <v>0.38345864661654133</v>
      </c>
      <c r="F1787" s="4" t="s">
        <v>299</v>
      </c>
      <c r="H1787" s="10"/>
      <c r="I1787" s="4"/>
      <c r="J1787" s="4"/>
    </row>
    <row r="1788" spans="1:10" ht="15" customHeight="1" x14ac:dyDescent="0.2">
      <c r="A1788" s="1">
        <v>2003</v>
      </c>
      <c r="B1788" s="7" t="s">
        <v>12</v>
      </c>
      <c r="C1788" s="37">
        <v>133</v>
      </c>
      <c r="D1788" s="37">
        <v>32</v>
      </c>
      <c r="E1788" s="3">
        <f t="shared" si="99"/>
        <v>0.24060150375939848</v>
      </c>
      <c r="F1788" s="4" t="s">
        <v>299</v>
      </c>
      <c r="H1788" s="10"/>
      <c r="I1788" s="4"/>
      <c r="J1788" s="4"/>
    </row>
    <row r="1789" spans="1:10" ht="15" customHeight="1" x14ac:dyDescent="0.2">
      <c r="A1789" s="1">
        <v>2003</v>
      </c>
      <c r="B1789" s="4" t="s">
        <v>282</v>
      </c>
      <c r="C1789" s="37">
        <v>10</v>
      </c>
      <c r="D1789" s="37">
        <v>10</v>
      </c>
      <c r="E1789" s="3">
        <f t="shared" si="99"/>
        <v>1</v>
      </c>
      <c r="F1789" s="4" t="s">
        <v>299</v>
      </c>
      <c r="H1789" s="10"/>
      <c r="I1789" s="4"/>
      <c r="J1789" s="4"/>
    </row>
    <row r="1790" spans="1:10" ht="15" customHeight="1" x14ac:dyDescent="0.2">
      <c r="A1790" s="1">
        <v>2003</v>
      </c>
      <c r="B1790" s="4" t="s">
        <v>711</v>
      </c>
      <c r="C1790" s="37">
        <v>168</v>
      </c>
      <c r="D1790" s="37">
        <v>62</v>
      </c>
      <c r="E1790" s="3">
        <f t="shared" si="99"/>
        <v>0.36904761904761907</v>
      </c>
      <c r="F1790" s="4" t="s">
        <v>299</v>
      </c>
      <c r="H1790" s="10"/>
      <c r="I1790" s="4"/>
      <c r="J1790" s="4"/>
    </row>
    <row r="1791" spans="1:10" ht="15" customHeight="1" x14ac:dyDescent="0.2">
      <c r="A1791" s="1">
        <v>2003</v>
      </c>
      <c r="B1791" s="4" t="s">
        <v>4</v>
      </c>
      <c r="C1791" s="37">
        <v>94</v>
      </c>
      <c r="D1791" s="37">
        <v>17</v>
      </c>
      <c r="E1791" s="3">
        <f t="shared" si="99"/>
        <v>0.18085106382978725</v>
      </c>
      <c r="F1791" s="4" t="s">
        <v>299</v>
      </c>
      <c r="H1791" s="10"/>
      <c r="I1791" s="4"/>
      <c r="J1791" s="4"/>
    </row>
    <row r="1792" spans="1:10" ht="15" customHeight="1" x14ac:dyDescent="0.2">
      <c r="A1792" s="1">
        <v>2003</v>
      </c>
      <c r="B1792" s="2" t="s">
        <v>712</v>
      </c>
      <c r="C1792" s="37">
        <v>63</v>
      </c>
      <c r="D1792" s="37">
        <v>35</v>
      </c>
      <c r="E1792" s="3">
        <f t="shared" si="99"/>
        <v>0.55555555555555558</v>
      </c>
      <c r="F1792" s="4" t="s">
        <v>299</v>
      </c>
      <c r="H1792" s="10"/>
      <c r="I1792" s="4"/>
      <c r="J1792" s="4"/>
    </row>
    <row r="1793" spans="1:10" ht="15" customHeight="1" x14ac:dyDescent="0.2">
      <c r="A1793" s="1">
        <v>2003</v>
      </c>
      <c r="B1793" s="4" t="s">
        <v>345</v>
      </c>
      <c r="C1793" s="37">
        <v>45</v>
      </c>
      <c r="D1793" s="37">
        <v>16</v>
      </c>
      <c r="E1793" s="3">
        <f t="shared" si="99"/>
        <v>0.35555555555555557</v>
      </c>
      <c r="F1793" s="4" t="s">
        <v>299</v>
      </c>
      <c r="H1793" s="10"/>
      <c r="I1793" s="4"/>
      <c r="J1793" s="4"/>
    </row>
    <row r="1794" spans="1:10" ht="15" customHeight="1" x14ac:dyDescent="0.2">
      <c r="A1794" s="1">
        <v>2003</v>
      </c>
      <c r="B1794" s="4" t="s">
        <v>347</v>
      </c>
      <c r="C1794" s="37">
        <v>27</v>
      </c>
      <c r="D1794" s="37">
        <v>15</v>
      </c>
      <c r="E1794" s="3">
        <f t="shared" si="99"/>
        <v>0.55555555555555558</v>
      </c>
      <c r="F1794" s="8" t="s">
        <v>499</v>
      </c>
      <c r="G1794" s="4"/>
      <c r="H1794" s="10"/>
      <c r="I1794" s="4"/>
      <c r="J1794" s="4"/>
    </row>
    <row r="1795" spans="1:10" ht="15" customHeight="1" x14ac:dyDescent="0.2">
      <c r="A1795" s="1">
        <v>2003</v>
      </c>
      <c r="B1795" s="4" t="s">
        <v>37</v>
      </c>
      <c r="C1795" s="37">
        <v>566</v>
      </c>
      <c r="D1795" s="37">
        <v>199</v>
      </c>
      <c r="E1795" s="3">
        <f t="shared" si="99"/>
        <v>0.35159010600706714</v>
      </c>
      <c r="F1795" s="4" t="s">
        <v>384</v>
      </c>
      <c r="H1795" s="10"/>
      <c r="I1795" s="4"/>
      <c r="J1795" s="4"/>
    </row>
    <row r="1796" spans="1:10" ht="15" customHeight="1" x14ac:dyDescent="0.2">
      <c r="A1796" s="1">
        <v>2003</v>
      </c>
      <c r="B1796" s="4" t="s">
        <v>33</v>
      </c>
      <c r="C1796" s="37">
        <v>346</v>
      </c>
      <c r="D1796" s="37">
        <v>60</v>
      </c>
      <c r="E1796" s="3">
        <f t="shared" si="99"/>
        <v>0.17341040462427745</v>
      </c>
      <c r="F1796" s="4" t="s">
        <v>384</v>
      </c>
      <c r="H1796" s="10"/>
      <c r="I1796" s="4"/>
      <c r="J1796" s="4"/>
    </row>
    <row r="1797" spans="1:10" ht="15" customHeight="1" x14ac:dyDescent="0.2">
      <c r="A1797" s="1">
        <v>2003</v>
      </c>
      <c r="B1797" s="4" t="s">
        <v>538</v>
      </c>
      <c r="C1797" s="37">
        <v>126</v>
      </c>
      <c r="D1797" s="37">
        <v>31</v>
      </c>
      <c r="E1797" s="3">
        <f t="shared" si="99"/>
        <v>0.24603174603174602</v>
      </c>
      <c r="F1797" s="4" t="s">
        <v>384</v>
      </c>
      <c r="H1797" s="10"/>
      <c r="I1797" s="4"/>
      <c r="J1797" s="4"/>
    </row>
    <row r="1798" spans="1:10" ht="15" customHeight="1" x14ac:dyDescent="0.2">
      <c r="A1798" s="1">
        <v>2003</v>
      </c>
      <c r="B1798" s="4" t="s">
        <v>32</v>
      </c>
      <c r="C1798" s="37">
        <v>80</v>
      </c>
      <c r="D1798" s="37">
        <v>43</v>
      </c>
      <c r="E1798" s="3">
        <f t="shared" si="99"/>
        <v>0.53749999999999998</v>
      </c>
      <c r="F1798" s="4" t="s">
        <v>384</v>
      </c>
      <c r="H1798" s="10"/>
      <c r="I1798" s="4"/>
      <c r="J1798" s="4"/>
    </row>
    <row r="1799" spans="1:10" ht="15" customHeight="1" x14ac:dyDescent="0.2">
      <c r="A1799" s="1">
        <v>2003</v>
      </c>
      <c r="B1799" s="4" t="s">
        <v>249</v>
      </c>
      <c r="C1799" s="37">
        <v>123</v>
      </c>
      <c r="D1799" s="37">
        <v>33</v>
      </c>
      <c r="E1799" s="3">
        <f t="shared" si="99"/>
        <v>0.26829268292682928</v>
      </c>
      <c r="F1799" s="4" t="s">
        <v>250</v>
      </c>
      <c r="H1799" s="10"/>
      <c r="I1799" s="4"/>
      <c r="J1799" s="4"/>
    </row>
    <row r="1800" spans="1:10" ht="15" customHeight="1" x14ac:dyDescent="0.2">
      <c r="A1800" s="1">
        <v>2003</v>
      </c>
      <c r="B1800" s="4" t="s">
        <v>243</v>
      </c>
      <c r="C1800" s="37">
        <v>27</v>
      </c>
      <c r="D1800" s="37">
        <v>11</v>
      </c>
      <c r="E1800" s="3">
        <f t="shared" si="99"/>
        <v>0.40740740740740738</v>
      </c>
      <c r="F1800" s="4" t="s">
        <v>250</v>
      </c>
      <c r="H1800" s="10"/>
      <c r="I1800" s="4"/>
      <c r="J1800" s="4"/>
    </row>
    <row r="1801" spans="1:10" ht="15" customHeight="1" x14ac:dyDescent="0.2">
      <c r="A1801" s="1">
        <v>2003</v>
      </c>
      <c r="B1801" s="4" t="s">
        <v>310</v>
      </c>
      <c r="C1801" s="37">
        <v>95</v>
      </c>
      <c r="D1801" s="37">
        <v>24</v>
      </c>
      <c r="E1801" s="3">
        <f t="shared" si="99"/>
        <v>0.25263157894736843</v>
      </c>
      <c r="F1801" s="4" t="s">
        <v>250</v>
      </c>
      <c r="H1801" s="10"/>
      <c r="I1801" s="4"/>
      <c r="J1801" s="4"/>
    </row>
    <row r="1802" spans="1:10" ht="15" customHeight="1" x14ac:dyDescent="0.2">
      <c r="A1802" s="1">
        <v>2003</v>
      </c>
      <c r="B1802" s="7" t="s">
        <v>320</v>
      </c>
      <c r="C1802" s="37">
        <v>187</v>
      </c>
      <c r="D1802" s="37">
        <v>52</v>
      </c>
      <c r="E1802" s="3">
        <f t="shared" si="99"/>
        <v>0.27807486631016043</v>
      </c>
      <c r="F1802" s="4" t="s">
        <v>250</v>
      </c>
      <c r="H1802" s="10"/>
      <c r="I1802" s="4"/>
      <c r="J1802" s="4"/>
    </row>
    <row r="1803" spans="1:10" ht="15" customHeight="1" x14ac:dyDescent="0.2">
      <c r="A1803" s="1">
        <v>2003</v>
      </c>
      <c r="B1803" s="4" t="s">
        <v>433</v>
      </c>
      <c r="C1803" s="37">
        <v>82</v>
      </c>
      <c r="D1803" s="37">
        <v>33</v>
      </c>
      <c r="E1803" s="3">
        <f t="shared" si="99"/>
        <v>0.40243902439024393</v>
      </c>
      <c r="F1803" s="4" t="s">
        <v>250</v>
      </c>
      <c r="H1803" s="10"/>
      <c r="I1803" s="4"/>
      <c r="J1803" s="4"/>
    </row>
    <row r="1804" spans="1:10" ht="15" customHeight="1" x14ac:dyDescent="0.2">
      <c r="A1804" s="1">
        <v>2003</v>
      </c>
      <c r="B1804" s="4" t="s">
        <v>31</v>
      </c>
      <c r="C1804" s="37">
        <v>119</v>
      </c>
      <c r="D1804" s="37">
        <v>25</v>
      </c>
      <c r="E1804" s="3">
        <f t="shared" si="99"/>
        <v>0.21008403361344538</v>
      </c>
      <c r="F1804" s="4" t="s">
        <v>250</v>
      </c>
      <c r="H1804" s="10"/>
      <c r="I1804" s="4"/>
      <c r="J1804" s="4"/>
    </row>
    <row r="1805" spans="1:10" ht="15" customHeight="1" x14ac:dyDescent="0.2">
      <c r="A1805" s="1">
        <v>2003</v>
      </c>
      <c r="B1805" s="4" t="s">
        <v>139</v>
      </c>
      <c r="C1805" s="37">
        <v>9</v>
      </c>
      <c r="D1805" s="37">
        <v>2</v>
      </c>
      <c r="E1805" s="3">
        <f t="shared" si="99"/>
        <v>0.22222222222222221</v>
      </c>
      <c r="F1805" s="4" t="s">
        <v>58</v>
      </c>
      <c r="H1805" s="10"/>
      <c r="I1805" s="4"/>
      <c r="J1805" s="4"/>
    </row>
    <row r="1806" spans="1:10" ht="15" customHeight="1" x14ac:dyDescent="0.2">
      <c r="A1806" s="1">
        <v>2003</v>
      </c>
      <c r="B1806" s="2" t="s">
        <v>448</v>
      </c>
      <c r="C1806" s="37">
        <v>35</v>
      </c>
      <c r="D1806" s="37">
        <v>10</v>
      </c>
      <c r="E1806" s="3">
        <f t="shared" ref="E1806:E1822" si="100">IF(ISNUMBER(D1806),D1806/C1806,"")</f>
        <v>0.2857142857142857</v>
      </c>
      <c r="F1806" s="4" t="s">
        <v>58</v>
      </c>
      <c r="H1806" s="10"/>
      <c r="I1806" s="4"/>
      <c r="J1806" s="4"/>
    </row>
    <row r="1807" spans="1:10" ht="15" customHeight="1" x14ac:dyDescent="0.2">
      <c r="A1807" s="1">
        <v>2003</v>
      </c>
      <c r="B1807" s="4" t="s">
        <v>447</v>
      </c>
      <c r="C1807" s="37">
        <v>47</v>
      </c>
      <c r="D1807" s="37">
        <v>20</v>
      </c>
      <c r="E1807" s="3">
        <f t="shared" si="100"/>
        <v>0.42553191489361702</v>
      </c>
      <c r="F1807" s="4" t="s">
        <v>58</v>
      </c>
      <c r="H1807" s="10"/>
      <c r="I1807" s="4"/>
      <c r="J1807" s="4"/>
    </row>
    <row r="1808" spans="1:10" ht="15" customHeight="1" x14ac:dyDescent="0.2">
      <c r="A1808" s="1">
        <v>2003</v>
      </c>
      <c r="B1808" s="4" t="s">
        <v>95</v>
      </c>
      <c r="C1808" s="37">
        <v>105</v>
      </c>
      <c r="D1808" s="37">
        <v>44</v>
      </c>
      <c r="E1808" s="3">
        <f t="shared" si="100"/>
        <v>0.41904761904761906</v>
      </c>
      <c r="F1808" s="4" t="s">
        <v>58</v>
      </c>
      <c r="H1808" s="10"/>
      <c r="I1808" s="4"/>
      <c r="J1808" s="4"/>
    </row>
    <row r="1809" spans="1:19" ht="15" customHeight="1" x14ac:dyDescent="0.2">
      <c r="A1809" s="1">
        <v>2003</v>
      </c>
      <c r="B1809" s="4" t="s">
        <v>308</v>
      </c>
      <c r="C1809" s="37">
        <v>66</v>
      </c>
      <c r="D1809" s="37">
        <v>36</v>
      </c>
      <c r="E1809" s="3">
        <f t="shared" si="100"/>
        <v>0.54545454545454541</v>
      </c>
      <c r="F1809" s="4" t="s">
        <v>58</v>
      </c>
      <c r="G1809" s="5">
        <v>140</v>
      </c>
      <c r="H1809" s="10"/>
      <c r="I1809" s="4"/>
      <c r="J1809" s="4"/>
    </row>
    <row r="1810" spans="1:19" ht="15" customHeight="1" x14ac:dyDescent="0.2">
      <c r="A1810" s="1">
        <v>2003</v>
      </c>
      <c r="B1810" s="4" t="s">
        <v>40</v>
      </c>
      <c r="C1810" s="37">
        <v>25</v>
      </c>
      <c r="D1810" s="37">
        <v>16</v>
      </c>
      <c r="E1810" s="3">
        <f t="shared" si="100"/>
        <v>0.64</v>
      </c>
      <c r="F1810" s="4" t="s">
        <v>58</v>
      </c>
      <c r="H1810" s="10"/>
      <c r="I1810" s="4"/>
      <c r="J1810" s="4"/>
    </row>
    <row r="1811" spans="1:19" ht="15" customHeight="1" x14ac:dyDescent="0.2">
      <c r="A1811" s="1">
        <v>2003</v>
      </c>
      <c r="B1811" s="4" t="s">
        <v>184</v>
      </c>
      <c r="C1811" s="37">
        <v>29</v>
      </c>
      <c r="D1811" s="37">
        <v>11</v>
      </c>
      <c r="E1811" s="3">
        <f t="shared" si="100"/>
        <v>0.37931034482758619</v>
      </c>
      <c r="F1811" s="4" t="s">
        <v>58</v>
      </c>
      <c r="H1811" s="10"/>
      <c r="I1811" s="4"/>
      <c r="J1811" s="4"/>
    </row>
    <row r="1812" spans="1:19" ht="15" customHeight="1" x14ac:dyDescent="0.2">
      <c r="A1812" s="1">
        <v>2003</v>
      </c>
      <c r="B1812" s="4" t="s">
        <v>149</v>
      </c>
      <c r="C1812" s="37">
        <v>85</v>
      </c>
      <c r="D1812" s="37">
        <v>37</v>
      </c>
      <c r="E1812" s="3">
        <f t="shared" si="100"/>
        <v>0.43529411764705883</v>
      </c>
      <c r="F1812" s="4" t="s">
        <v>58</v>
      </c>
      <c r="G1812" s="4"/>
      <c r="H1812" s="10"/>
      <c r="I1812" s="4"/>
      <c r="J1812" s="4"/>
    </row>
    <row r="1813" spans="1:19" ht="15" customHeight="1" x14ac:dyDescent="0.2">
      <c r="A1813" s="1">
        <v>2003</v>
      </c>
      <c r="B1813" s="4" t="s">
        <v>86</v>
      </c>
      <c r="C1813" s="37">
        <v>131</v>
      </c>
      <c r="D1813" s="37">
        <v>60</v>
      </c>
      <c r="E1813" s="3">
        <f t="shared" si="100"/>
        <v>0.4580152671755725</v>
      </c>
      <c r="F1813" s="4" t="s">
        <v>58</v>
      </c>
      <c r="G1813" s="4"/>
      <c r="H1813" s="10"/>
      <c r="I1813" s="4"/>
      <c r="J1813" s="4"/>
    </row>
    <row r="1814" spans="1:19" ht="15" customHeight="1" x14ac:dyDescent="0.2">
      <c r="A1814" s="1">
        <v>2003</v>
      </c>
      <c r="B1814" s="7" t="s">
        <v>72</v>
      </c>
      <c r="C1814" s="37">
        <v>15</v>
      </c>
      <c r="D1814" s="37">
        <v>7</v>
      </c>
      <c r="E1814" s="3">
        <f t="shared" si="100"/>
        <v>0.46666666666666667</v>
      </c>
      <c r="F1814" s="4" t="s">
        <v>58</v>
      </c>
      <c r="G1814" s="4"/>
      <c r="H1814" s="10"/>
      <c r="I1814" s="4"/>
      <c r="J1814" s="4"/>
    </row>
    <row r="1815" spans="1:19" ht="15" customHeight="1" x14ac:dyDescent="0.2">
      <c r="A1815" s="1">
        <v>2003</v>
      </c>
      <c r="B1815" s="2" t="s">
        <v>130</v>
      </c>
      <c r="C1815" s="37">
        <v>85</v>
      </c>
      <c r="D1815" s="37">
        <v>19</v>
      </c>
      <c r="E1815" s="3">
        <f t="shared" si="100"/>
        <v>0.22352941176470589</v>
      </c>
      <c r="F1815" s="4" t="s">
        <v>58</v>
      </c>
      <c r="G1815" s="4"/>
      <c r="H1815" s="10"/>
      <c r="I1815" s="4"/>
      <c r="J1815" s="4"/>
    </row>
    <row r="1816" spans="1:19" ht="15" customHeight="1" x14ac:dyDescent="0.2">
      <c r="A1816" s="1">
        <v>2003</v>
      </c>
      <c r="B1816" s="7" t="s">
        <v>306</v>
      </c>
      <c r="C1816" s="37">
        <v>65</v>
      </c>
      <c r="D1816" s="37">
        <v>30</v>
      </c>
      <c r="E1816" s="3">
        <f t="shared" si="100"/>
        <v>0.46153846153846156</v>
      </c>
      <c r="F1816" s="4" t="s">
        <v>58</v>
      </c>
      <c r="G1816" s="4"/>
      <c r="H1816" s="10"/>
      <c r="I1816" s="4"/>
      <c r="J1816" s="4"/>
    </row>
    <row r="1817" spans="1:19" ht="15" customHeight="1" x14ac:dyDescent="0.2">
      <c r="A1817" s="1">
        <v>2003</v>
      </c>
      <c r="B1817" s="7" t="s">
        <v>327</v>
      </c>
      <c r="C1817" s="37">
        <v>80</v>
      </c>
      <c r="D1817" s="37">
        <v>44</v>
      </c>
      <c r="E1817" s="3">
        <f t="shared" si="100"/>
        <v>0.55000000000000004</v>
      </c>
      <c r="F1817" s="4" t="s">
        <v>58</v>
      </c>
      <c r="G1817" s="4"/>
      <c r="H1817" s="10"/>
      <c r="I1817" s="4"/>
      <c r="J1817" s="4"/>
    </row>
    <row r="1818" spans="1:19" ht="15" customHeight="1" x14ac:dyDescent="0.2">
      <c r="A1818" s="1">
        <v>2003</v>
      </c>
      <c r="B1818" s="4" t="s">
        <v>350</v>
      </c>
      <c r="C1818" s="37">
        <v>7</v>
      </c>
      <c r="D1818" s="37">
        <v>5</v>
      </c>
      <c r="E1818" s="3">
        <f t="shared" si="100"/>
        <v>0.7142857142857143</v>
      </c>
      <c r="F1818" s="4" t="s">
        <v>58</v>
      </c>
      <c r="G1818" s="4"/>
      <c r="H1818" s="10"/>
      <c r="I1818" s="4"/>
      <c r="J1818" s="4"/>
    </row>
    <row r="1819" spans="1:19" ht="15" customHeight="1" x14ac:dyDescent="0.2">
      <c r="A1819" s="1">
        <v>2003</v>
      </c>
      <c r="B1819" s="7" t="s">
        <v>303</v>
      </c>
      <c r="C1819" s="37">
        <v>115</v>
      </c>
      <c r="D1819" s="37">
        <v>62</v>
      </c>
      <c r="E1819" s="3">
        <f t="shared" si="100"/>
        <v>0.53913043478260869</v>
      </c>
      <c r="F1819" s="4" t="s">
        <v>58</v>
      </c>
      <c r="G1819" s="4"/>
      <c r="H1819" s="10"/>
      <c r="I1819" s="4"/>
      <c r="J1819" s="4"/>
    </row>
    <row r="1820" spans="1:19" ht="15" customHeight="1" x14ac:dyDescent="0.2">
      <c r="A1820" s="1">
        <v>2003</v>
      </c>
      <c r="B1820" s="4" t="s">
        <v>109</v>
      </c>
      <c r="C1820" s="37">
        <v>58</v>
      </c>
      <c r="D1820" s="37">
        <v>15</v>
      </c>
      <c r="E1820" s="3">
        <f t="shared" si="100"/>
        <v>0.25862068965517243</v>
      </c>
      <c r="F1820" s="4" t="s">
        <v>58</v>
      </c>
      <c r="G1820" s="4"/>
      <c r="H1820" s="10"/>
      <c r="I1820" s="4"/>
      <c r="J1820" s="4"/>
    </row>
    <row r="1821" spans="1:19" ht="15" customHeight="1" x14ac:dyDescent="0.2">
      <c r="A1821" s="1">
        <v>2003</v>
      </c>
      <c r="B1821" s="7" t="s">
        <v>10</v>
      </c>
      <c r="C1821" s="37">
        <v>10</v>
      </c>
      <c r="D1821" s="37">
        <v>2</v>
      </c>
      <c r="E1821" s="3">
        <f t="shared" si="100"/>
        <v>0.2</v>
      </c>
      <c r="F1821" s="4" t="s">
        <v>58</v>
      </c>
      <c r="G1821" s="4"/>
      <c r="H1821" s="10"/>
      <c r="I1821" s="4"/>
      <c r="J1821" s="4"/>
    </row>
    <row r="1822" spans="1:19" ht="15" customHeight="1" x14ac:dyDescent="0.2">
      <c r="A1822" s="1">
        <v>2003</v>
      </c>
      <c r="B1822" s="8" t="s">
        <v>35</v>
      </c>
      <c r="C1822" s="37">
        <v>21</v>
      </c>
      <c r="D1822" s="37">
        <v>9</v>
      </c>
      <c r="E1822" s="3">
        <f t="shared" si="100"/>
        <v>0.42857142857142855</v>
      </c>
      <c r="F1822" s="4" t="s">
        <v>58</v>
      </c>
      <c r="G1822" s="4"/>
      <c r="H1822" s="10"/>
      <c r="I1822" s="4"/>
      <c r="J1822" s="4"/>
    </row>
    <row r="1823" spans="1:19" ht="15" customHeight="1" x14ac:dyDescent="0.2">
      <c r="A1823" s="1"/>
      <c r="B1823" s="2"/>
      <c r="C1823" s="37"/>
      <c r="D1823" s="37"/>
      <c r="E1823" s="3"/>
      <c r="F1823" s="4"/>
      <c r="I1823" s="4"/>
      <c r="J1823" s="4"/>
      <c r="K1823" s="4"/>
      <c r="L1823" s="4"/>
      <c r="M1823" s="4"/>
      <c r="N1823" s="4"/>
      <c r="O1823" s="4"/>
      <c r="P1823" s="4"/>
      <c r="Q1823" s="4"/>
      <c r="R1823" s="4"/>
      <c r="S1823" s="4"/>
    </row>
    <row r="1824" spans="1:19" ht="15" customHeight="1" x14ac:dyDescent="0.2">
      <c r="A1824" s="1"/>
      <c r="B1824" s="4"/>
      <c r="C1824" s="37"/>
      <c r="D1824" s="37"/>
      <c r="E1824" s="3"/>
      <c r="F1824" s="8"/>
      <c r="I1824" s="4"/>
      <c r="J1824" s="4"/>
    </row>
    <row r="1825" spans="1:19" ht="15" customHeight="1" x14ac:dyDescent="0.2">
      <c r="A1825" s="1"/>
      <c r="B1825" s="4"/>
      <c r="C1825" s="37"/>
      <c r="D1825" s="37"/>
      <c r="E1825" s="3"/>
      <c r="F1825" s="8"/>
      <c r="I1825" s="4"/>
      <c r="J1825" s="4"/>
    </row>
    <row r="1826" spans="1:19" ht="15" customHeight="1" x14ac:dyDescent="0.2">
      <c r="A1826" s="1"/>
      <c r="B1826" s="4"/>
      <c r="C1826" s="37"/>
      <c r="D1826" s="37"/>
      <c r="E1826" s="3"/>
      <c r="F1826" s="8"/>
      <c r="I1826" s="4"/>
      <c r="J1826" s="4"/>
    </row>
    <row r="1827" spans="1:19" ht="15" customHeight="1" x14ac:dyDescent="0.2">
      <c r="A1827" s="1"/>
      <c r="B1827" s="4"/>
      <c r="C1827" s="37"/>
      <c r="D1827" s="37"/>
      <c r="E1827" s="3"/>
      <c r="F1827" s="8"/>
      <c r="I1827" s="4"/>
      <c r="J1827" s="4"/>
    </row>
    <row r="1828" spans="1:19" ht="15" customHeight="1" x14ac:dyDescent="0.2">
      <c r="A1828" s="1"/>
      <c r="B1828" s="4"/>
      <c r="C1828" s="37"/>
      <c r="D1828" s="37"/>
      <c r="E1828" s="3"/>
      <c r="F1828" s="8"/>
      <c r="I1828" s="4"/>
      <c r="J1828" s="4"/>
    </row>
    <row r="1829" spans="1:19" ht="15" customHeight="1" x14ac:dyDescent="0.2">
      <c r="A1829" s="1"/>
      <c r="B1829" s="4"/>
      <c r="C1829" s="37"/>
      <c r="D1829" s="37"/>
      <c r="E1829" s="3"/>
      <c r="F1829" s="8"/>
      <c r="I1829" s="4"/>
      <c r="J1829" s="4"/>
    </row>
    <row r="1830" spans="1:19" ht="15" customHeight="1" x14ac:dyDescent="0.2">
      <c r="A1830" s="1"/>
      <c r="B1830" s="4"/>
      <c r="C1830" s="37"/>
      <c r="D1830" s="37"/>
      <c r="E1830" s="3" t="str">
        <f>IF(ISNUMBER(D1830),D1830/C1830,"")</f>
        <v/>
      </c>
      <c r="F1830" s="8"/>
      <c r="I1830" s="4"/>
      <c r="J1830" s="4"/>
    </row>
    <row r="1831" spans="1:19" ht="15" customHeight="1" x14ac:dyDescent="0.2">
      <c r="A1831" s="1"/>
      <c r="B1831" s="4"/>
      <c r="C1831" s="37"/>
      <c r="D1831" s="37"/>
      <c r="E1831" s="3"/>
      <c r="F1831" s="8"/>
      <c r="I1831" s="4"/>
      <c r="J1831" s="4"/>
    </row>
    <row r="1832" spans="1:19" ht="15" customHeight="1" x14ac:dyDescent="0.2">
      <c r="A1832" s="1"/>
      <c r="B1832" s="4"/>
      <c r="C1832" s="37"/>
      <c r="D1832" s="37"/>
      <c r="E1832" s="3"/>
      <c r="F1832" s="8"/>
      <c r="I1832" s="4"/>
      <c r="J1832" s="4"/>
    </row>
    <row r="1833" spans="1:19" ht="15" customHeight="1" x14ac:dyDescent="0.2">
      <c r="A1833" s="1"/>
      <c r="B1833" s="4"/>
      <c r="C1833" s="37"/>
      <c r="D1833" s="37"/>
      <c r="E1833" s="3"/>
      <c r="F1833" s="8"/>
      <c r="I1833" s="4"/>
      <c r="J1833" s="4"/>
    </row>
    <row r="1834" spans="1:19" ht="15" customHeight="1" x14ac:dyDescent="0.2">
      <c r="A1834" s="1"/>
      <c r="B1834" s="4"/>
      <c r="C1834" s="37"/>
      <c r="D1834" s="37"/>
      <c r="E1834" s="3"/>
      <c r="F1834" s="8"/>
      <c r="I1834" s="4"/>
      <c r="J1834" s="4"/>
    </row>
    <row r="1835" spans="1:19" ht="15" customHeight="1" x14ac:dyDescent="0.2">
      <c r="A1835" s="9"/>
      <c r="B1835" s="4"/>
      <c r="C1835" s="37"/>
      <c r="D1835" s="37"/>
      <c r="E1835" s="3"/>
      <c r="F1835" s="8"/>
      <c r="I1835" s="4"/>
      <c r="J1835" s="4"/>
    </row>
    <row r="1836" spans="1:19" ht="15" customHeight="1" x14ac:dyDescent="0.2">
      <c r="A1836" s="1"/>
      <c r="B1836" s="2"/>
      <c r="C1836" s="37"/>
      <c r="D1836" s="37"/>
      <c r="E1836" s="3"/>
      <c r="F1836" s="4"/>
      <c r="I1836" s="4"/>
      <c r="J1836" s="4"/>
      <c r="K1836" s="4"/>
      <c r="L1836" s="4"/>
      <c r="M1836" s="4"/>
      <c r="N1836" s="4"/>
      <c r="O1836" s="4"/>
      <c r="P1836" s="4"/>
      <c r="Q1836" s="4"/>
      <c r="R1836" s="4"/>
      <c r="S1836" s="4"/>
    </row>
    <row r="1837" spans="1:19" ht="15" customHeight="1" x14ac:dyDescent="0.2">
      <c r="A1837" s="1"/>
      <c r="B1837" s="4"/>
      <c r="C1837" s="37"/>
      <c r="D1837" s="37"/>
      <c r="E1837" s="3"/>
      <c r="F1837" s="8"/>
      <c r="I1837" s="4"/>
      <c r="J1837" s="4"/>
    </row>
    <row r="1838" spans="1:19" ht="15" customHeight="1" x14ac:dyDescent="0.2">
      <c r="A1838" s="1"/>
      <c r="B1838" s="7"/>
      <c r="C1838" s="37"/>
      <c r="D1838" s="37"/>
      <c r="E1838" s="3"/>
      <c r="F1838" s="4"/>
      <c r="I1838" s="4"/>
      <c r="J1838" s="4"/>
    </row>
    <row r="1839" spans="1:19" ht="15" customHeight="1" x14ac:dyDescent="0.2">
      <c r="A1839" s="1"/>
      <c r="B1839" s="7"/>
      <c r="C1839" s="37"/>
      <c r="D1839" s="37"/>
      <c r="E1839" s="3"/>
      <c r="F1839" s="4"/>
      <c r="I1839" s="4"/>
      <c r="J1839" s="4"/>
    </row>
    <row r="1840" spans="1:19" ht="15" customHeight="1" x14ac:dyDescent="0.2">
      <c r="A1840" s="1"/>
      <c r="B1840" s="2"/>
      <c r="C1840" s="37"/>
      <c r="D1840" s="37"/>
      <c r="E1840" s="3"/>
      <c r="F1840" s="4"/>
      <c r="I1840" s="4"/>
      <c r="J1840" s="4"/>
      <c r="K1840" s="4"/>
      <c r="L1840" s="4"/>
      <c r="M1840" s="4"/>
      <c r="N1840" s="4"/>
      <c r="O1840" s="4"/>
      <c r="P1840" s="4"/>
      <c r="Q1840" s="4"/>
      <c r="R1840" s="4"/>
      <c r="S1840" s="4"/>
    </row>
    <row r="1841" spans="1:19" ht="15" customHeight="1" x14ac:dyDescent="0.2">
      <c r="A1841" s="1"/>
      <c r="B1841" s="2"/>
      <c r="C1841" s="37"/>
      <c r="D1841" s="37"/>
      <c r="E1841" s="3"/>
      <c r="F1841" s="4"/>
      <c r="I1841" s="4"/>
      <c r="J1841" s="4"/>
      <c r="K1841" s="4"/>
      <c r="L1841" s="4"/>
      <c r="M1841" s="4"/>
      <c r="N1841" s="4"/>
      <c r="O1841" s="4"/>
      <c r="P1841" s="4"/>
      <c r="Q1841" s="4"/>
      <c r="R1841" s="4"/>
      <c r="S1841" s="4"/>
    </row>
    <row r="1842" spans="1:19" ht="15" customHeight="1" x14ac:dyDescent="0.2">
      <c r="A1842" s="9"/>
      <c r="B1842" s="6"/>
      <c r="C1842" s="12"/>
      <c r="D1842" s="12"/>
      <c r="E1842" s="3"/>
      <c r="F1842" s="10"/>
      <c r="G1842" s="11"/>
      <c r="I1842" s="10"/>
      <c r="J1842" s="10"/>
      <c r="K1842" s="10"/>
      <c r="L1842" s="10"/>
      <c r="M1842" s="10"/>
      <c r="N1842" s="10"/>
      <c r="O1842" s="10"/>
      <c r="P1842" s="10"/>
      <c r="Q1842" s="10"/>
      <c r="R1842" s="10"/>
      <c r="S1842" s="10"/>
    </row>
    <row r="1843" spans="1:19" ht="15" customHeight="1" x14ac:dyDescent="0.2">
      <c r="A1843" s="9"/>
      <c r="B1843" s="4"/>
      <c r="C1843" s="37"/>
      <c r="D1843" s="37"/>
      <c r="E1843" s="3"/>
      <c r="F1843" s="8"/>
    </row>
    <row r="1844" spans="1:19" ht="15" customHeight="1" x14ac:dyDescent="0.2">
      <c r="A1844" s="9"/>
      <c r="B1844" s="6"/>
      <c r="C1844" s="12"/>
      <c r="D1844" s="12"/>
      <c r="E1844" s="3"/>
      <c r="F1844" s="10"/>
      <c r="G1844" s="17"/>
      <c r="H1844" s="70"/>
      <c r="I1844" s="10"/>
      <c r="J1844" s="20"/>
      <c r="K1844" s="20"/>
      <c r="L1844" s="20"/>
      <c r="M1844" s="20"/>
      <c r="N1844" s="20"/>
      <c r="O1844" s="20"/>
      <c r="P1844" s="20"/>
      <c r="Q1844" s="20"/>
      <c r="R1844" s="20"/>
      <c r="S1844" s="20"/>
    </row>
    <row r="1845" spans="1:19" ht="15" customHeight="1" x14ac:dyDescent="0.2">
      <c r="A1845" s="9"/>
      <c r="B1845" s="6"/>
      <c r="C1845" s="12"/>
      <c r="D1845" s="12"/>
      <c r="E1845" s="3"/>
      <c r="F1845" s="10"/>
      <c r="G1845" s="17"/>
      <c r="H1845" s="70"/>
      <c r="I1845" s="10"/>
      <c r="J1845" s="20"/>
      <c r="K1845" s="20"/>
      <c r="L1845" s="20"/>
      <c r="M1845" s="20"/>
      <c r="N1845" s="20"/>
      <c r="O1845" s="20"/>
      <c r="P1845" s="20"/>
      <c r="Q1845" s="20"/>
      <c r="R1845" s="20"/>
      <c r="S1845" s="20"/>
    </row>
    <row r="1846" spans="1:19" ht="15" customHeight="1" x14ac:dyDescent="0.2">
      <c r="A1846" s="1"/>
      <c r="B1846" s="2"/>
      <c r="C1846" s="37"/>
      <c r="D1846" s="37"/>
      <c r="E1846" s="3"/>
      <c r="F1846" s="4"/>
      <c r="I1846" s="4"/>
      <c r="J1846" s="4"/>
      <c r="K1846" s="4"/>
      <c r="L1846" s="4"/>
      <c r="M1846" s="4"/>
      <c r="N1846" s="4"/>
      <c r="O1846" s="4"/>
      <c r="P1846" s="4"/>
      <c r="Q1846" s="4"/>
      <c r="R1846" s="4"/>
      <c r="S1846" s="4"/>
    </row>
    <row r="1847" spans="1:19" ht="15" customHeight="1" x14ac:dyDescent="0.2">
      <c r="A1847" s="1"/>
      <c r="B1847" s="4"/>
      <c r="C1847" s="37"/>
      <c r="D1847" s="37"/>
      <c r="E1847" s="3"/>
      <c r="F1847" s="4"/>
    </row>
    <row r="1848" spans="1:19" ht="15" customHeight="1" x14ac:dyDescent="0.2">
      <c r="A1848" s="1"/>
      <c r="B1848" s="4"/>
      <c r="C1848" s="37"/>
      <c r="D1848" s="37"/>
      <c r="E1848" s="3"/>
      <c r="F1848" s="4"/>
    </row>
    <row r="1849" spans="1:19" ht="15" customHeight="1" x14ac:dyDescent="0.2">
      <c r="A1849" s="1"/>
      <c r="B1849" s="4"/>
      <c r="C1849" s="37"/>
      <c r="D1849" s="37"/>
      <c r="E1849" s="3"/>
      <c r="F1849" s="8"/>
      <c r="I1849" s="4"/>
      <c r="J1849" s="4"/>
      <c r="K1849" s="4"/>
      <c r="L1849" s="4"/>
      <c r="M1849" s="4"/>
      <c r="N1849" s="4"/>
      <c r="O1849" s="4"/>
      <c r="P1849" s="4"/>
      <c r="Q1849" s="4"/>
      <c r="R1849" s="4"/>
      <c r="S1849" s="4"/>
    </row>
    <row r="1850" spans="1:19" ht="15" customHeight="1" x14ac:dyDescent="0.2">
      <c r="A1850" s="1"/>
      <c r="B1850" s="4"/>
      <c r="C1850" s="37"/>
      <c r="D1850" s="37"/>
      <c r="E1850" s="3"/>
      <c r="F1850" s="8"/>
      <c r="I1850" s="4"/>
      <c r="J1850" s="4"/>
      <c r="K1850" s="4"/>
      <c r="L1850" s="4"/>
      <c r="M1850" s="4"/>
      <c r="N1850" s="4"/>
      <c r="O1850" s="4"/>
      <c r="P1850" s="4"/>
      <c r="Q1850" s="4"/>
      <c r="R1850" s="4"/>
      <c r="S1850" s="4"/>
    </row>
    <row r="1851" spans="1:19" ht="15" customHeight="1" x14ac:dyDescent="0.2">
      <c r="A1851" s="1"/>
      <c r="B1851" s="4"/>
      <c r="C1851" s="37"/>
      <c r="D1851" s="37"/>
      <c r="E1851" s="3"/>
      <c r="F1851" s="8"/>
    </row>
    <row r="1852" spans="1:19" ht="15" customHeight="1" x14ac:dyDescent="0.2">
      <c r="A1852" s="1"/>
      <c r="B1852" s="7"/>
      <c r="C1852" s="37"/>
      <c r="D1852" s="37"/>
      <c r="E1852" s="3"/>
      <c r="F1852" s="4"/>
    </row>
    <row r="1853" spans="1:19" ht="15" customHeight="1" x14ac:dyDescent="0.2">
      <c r="A1853" s="1"/>
      <c r="B1853" s="7"/>
      <c r="C1853" s="37"/>
      <c r="D1853" s="37"/>
      <c r="E1853" s="3"/>
      <c r="F1853" s="4"/>
    </row>
  </sheetData>
  <sortState xmlns:xlrd2="http://schemas.microsoft.com/office/spreadsheetml/2017/richdata2" ref="B436:B462">
    <sortCondition ref="B436:B462"/>
  </sortState>
  <customSheetViews>
    <customSheetView guid="{35A5DED5-DC43-724D-BE9B-5AC42FFF54DC}" scale="150" fitToPage="1">
      <selection activeCell="B16" sqref="B16"/>
      <pageMargins left="0.7" right="0.7" top="0.75" bottom="0.75" header="0.3" footer="0.3"/>
      <printOptions gridLines="1"/>
      <pageSetup orientation="portrait" horizontalDpi="4294967292" verticalDpi="4294967292"/>
      <headerFooter alignWithMargins="0">
        <oddHeader>&amp;F</oddHeader>
        <oddFooter>Page &amp;P of &amp;N</oddFooter>
      </headerFooter>
    </customSheetView>
  </customSheetViews>
  <phoneticPr fontId="2" type="noConversion"/>
  <printOptions gridLines="1"/>
  <pageMargins left="0.75" right="0.75" top="1" bottom="1" header="0.5" footer="0.5"/>
  <pageSetup scale="25" fitToWidth="12" orientation="portrait" horizontalDpi="4294967292" verticalDpi="4294967292" r:id="rId1"/>
  <headerFooter alignWithMargins="0">
    <oddHeader>&amp;F</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40B71-75DE-1D42-939D-1A8F8377241E}">
  <dimension ref="A1:J41"/>
  <sheetViews>
    <sheetView workbookViewId="0">
      <selection activeCell="C10" sqref="C10"/>
    </sheetView>
  </sheetViews>
  <sheetFormatPr baseColWidth="10" defaultRowHeight="13" x14ac:dyDescent="0.2"/>
  <sheetData>
    <row r="1" spans="1:10" ht="19" x14ac:dyDescent="0.25">
      <c r="A1" s="104"/>
      <c r="B1" s="104"/>
      <c r="C1" s="104"/>
      <c r="D1" s="104"/>
      <c r="E1" s="104"/>
      <c r="F1" s="104"/>
      <c r="G1" s="104"/>
      <c r="H1" s="104"/>
      <c r="I1" s="104"/>
      <c r="J1" s="104"/>
    </row>
    <row r="2" spans="1:10" ht="19" x14ac:dyDescent="0.25">
      <c r="A2" s="104"/>
      <c r="B2" s="103"/>
      <c r="C2" s="37"/>
      <c r="D2" s="102"/>
      <c r="E2" s="104"/>
      <c r="F2" s="104"/>
      <c r="G2" s="104"/>
      <c r="H2" s="104"/>
      <c r="I2" s="104"/>
      <c r="J2" s="104"/>
    </row>
    <row r="3" spans="1:10" ht="19" x14ac:dyDescent="0.25">
      <c r="A3" s="104"/>
      <c r="B3" s="104"/>
      <c r="C3" s="104"/>
      <c r="D3" s="104"/>
      <c r="E3" s="104"/>
      <c r="F3" s="104"/>
      <c r="G3" s="104"/>
      <c r="H3" s="104"/>
      <c r="I3" s="104"/>
      <c r="J3" s="104"/>
    </row>
    <row r="4" spans="1:10" ht="19" x14ac:dyDescent="0.25">
      <c r="A4" s="104"/>
      <c r="B4" s="104"/>
      <c r="C4" s="104"/>
      <c r="D4" s="104"/>
      <c r="E4" s="104"/>
      <c r="F4" s="104"/>
      <c r="G4" s="104"/>
      <c r="H4" s="104"/>
      <c r="I4" s="104"/>
      <c r="J4" s="104"/>
    </row>
    <row r="5" spans="1:10" ht="19" x14ac:dyDescent="0.25">
      <c r="A5" s="104"/>
      <c r="B5" s="104"/>
      <c r="C5" s="104"/>
      <c r="D5" s="104"/>
      <c r="E5" s="104"/>
      <c r="F5" s="104"/>
      <c r="G5" s="104"/>
      <c r="H5" s="104"/>
      <c r="I5" s="104"/>
      <c r="J5" s="104"/>
    </row>
    <row r="6" spans="1:10" ht="19" x14ac:dyDescent="0.25">
      <c r="A6" s="104"/>
      <c r="B6" s="104"/>
      <c r="C6" s="104"/>
      <c r="D6" s="104"/>
      <c r="E6" s="104"/>
      <c r="F6" s="104"/>
      <c r="G6" s="104"/>
      <c r="H6" s="104"/>
      <c r="I6" s="104"/>
      <c r="J6" s="104"/>
    </row>
    <row r="7" spans="1:10" ht="19" x14ac:dyDescent="0.25">
      <c r="A7" s="104"/>
      <c r="B7" s="104"/>
      <c r="C7" s="104"/>
      <c r="D7" s="104"/>
      <c r="E7" s="104"/>
      <c r="F7" s="104"/>
      <c r="G7" s="104"/>
      <c r="H7" s="104"/>
      <c r="I7" s="104"/>
      <c r="J7" s="104"/>
    </row>
    <row r="8" spans="1:10" ht="19" x14ac:dyDescent="0.25">
      <c r="A8" s="104"/>
      <c r="B8" s="104"/>
      <c r="C8" s="104"/>
      <c r="D8" s="104"/>
      <c r="E8" s="104"/>
      <c r="F8" s="104"/>
      <c r="G8" s="104"/>
      <c r="H8" s="104"/>
      <c r="I8" s="104"/>
      <c r="J8" s="104"/>
    </row>
    <row r="9" spans="1:10" ht="19" x14ac:dyDescent="0.25">
      <c r="A9" s="104"/>
      <c r="B9" s="104"/>
      <c r="C9" s="104"/>
      <c r="D9" s="104"/>
      <c r="E9" s="104"/>
      <c r="F9" s="104"/>
      <c r="G9" s="104"/>
      <c r="H9" s="104"/>
      <c r="I9" s="104"/>
      <c r="J9" s="104"/>
    </row>
    <row r="10" spans="1:10" ht="19" x14ac:dyDescent="0.25">
      <c r="A10" s="104"/>
      <c r="B10" s="104"/>
      <c r="C10" s="104"/>
      <c r="D10" s="104"/>
      <c r="E10" s="104"/>
      <c r="F10" s="104"/>
      <c r="G10" s="104"/>
      <c r="H10" s="104"/>
      <c r="I10" s="104"/>
      <c r="J10" s="104"/>
    </row>
    <row r="11" spans="1:10" ht="19" x14ac:dyDescent="0.25">
      <c r="A11" s="104"/>
      <c r="B11" s="104"/>
      <c r="C11" s="104"/>
      <c r="D11" s="104"/>
      <c r="E11" s="104"/>
      <c r="F11" s="104"/>
      <c r="G11" s="104"/>
      <c r="H11" s="104"/>
      <c r="I11" s="104"/>
      <c r="J11" s="104"/>
    </row>
    <row r="12" spans="1:10" ht="19" x14ac:dyDescent="0.25">
      <c r="A12" s="104"/>
      <c r="B12" s="104"/>
      <c r="C12" s="104"/>
      <c r="D12" s="104"/>
      <c r="E12" s="104"/>
      <c r="F12" s="104"/>
      <c r="G12" s="104"/>
      <c r="H12" s="104"/>
      <c r="I12" s="104"/>
      <c r="J12" s="104"/>
    </row>
    <row r="13" spans="1:10" ht="19" x14ac:dyDescent="0.25">
      <c r="A13" s="104"/>
      <c r="B13" s="104"/>
      <c r="C13" s="104"/>
      <c r="D13" s="104"/>
      <c r="E13" s="104"/>
      <c r="F13" s="104"/>
      <c r="G13" s="104"/>
      <c r="H13" s="104"/>
      <c r="I13" s="104"/>
      <c r="J13" s="104"/>
    </row>
    <row r="14" spans="1:10" ht="19" x14ac:dyDescent="0.25">
      <c r="A14" s="104"/>
      <c r="B14" s="104"/>
      <c r="C14" s="104"/>
      <c r="D14" s="104"/>
      <c r="E14" s="104"/>
      <c r="F14" s="104"/>
      <c r="G14" s="104"/>
      <c r="H14" s="104"/>
      <c r="I14" s="104"/>
      <c r="J14" s="104"/>
    </row>
    <row r="15" spans="1:10" ht="19" x14ac:dyDescent="0.25">
      <c r="A15" s="104"/>
      <c r="B15" s="104"/>
      <c r="C15" s="104"/>
      <c r="D15" s="104"/>
      <c r="E15" s="104"/>
      <c r="F15" s="104"/>
      <c r="G15" s="104"/>
      <c r="H15" s="104"/>
      <c r="I15" s="104"/>
      <c r="J15" s="104"/>
    </row>
    <row r="16" spans="1:10" ht="19" x14ac:dyDescent="0.25">
      <c r="A16" s="104"/>
      <c r="B16" s="104"/>
      <c r="C16" s="104"/>
      <c r="D16" s="104"/>
      <c r="E16" s="104"/>
      <c r="F16" s="104"/>
      <c r="G16" s="104"/>
      <c r="H16" s="104"/>
      <c r="I16" s="104"/>
      <c r="J16" s="104"/>
    </row>
    <row r="17" spans="1:10" ht="19" x14ac:dyDescent="0.25">
      <c r="A17" s="104"/>
      <c r="B17" s="104"/>
      <c r="C17" s="104"/>
      <c r="D17" s="104"/>
      <c r="E17" s="104"/>
      <c r="F17" s="104"/>
      <c r="G17" s="104"/>
      <c r="H17" s="104"/>
      <c r="I17" s="104"/>
      <c r="J17" s="104"/>
    </row>
    <row r="18" spans="1:10" ht="19" x14ac:dyDescent="0.25">
      <c r="A18" s="104"/>
      <c r="B18" s="104"/>
      <c r="C18" s="104"/>
      <c r="D18" s="104"/>
      <c r="E18" s="104"/>
      <c r="F18" s="104"/>
      <c r="G18" s="104"/>
      <c r="H18" s="104"/>
      <c r="I18" s="104"/>
      <c r="J18" s="104"/>
    </row>
    <row r="19" spans="1:10" ht="19" x14ac:dyDescent="0.25">
      <c r="A19" s="104"/>
      <c r="B19" s="104"/>
      <c r="C19" s="104"/>
      <c r="D19" s="104"/>
      <c r="E19" s="104"/>
      <c r="F19" s="104"/>
      <c r="G19" s="104"/>
      <c r="H19" s="104"/>
      <c r="I19" s="104"/>
      <c r="J19" s="104"/>
    </row>
    <row r="20" spans="1:10" ht="19" x14ac:dyDescent="0.25">
      <c r="A20" s="104"/>
      <c r="B20" s="104"/>
      <c r="C20" s="104"/>
      <c r="D20" s="104"/>
      <c r="E20" s="104"/>
      <c r="F20" s="104"/>
      <c r="G20" s="104"/>
      <c r="H20" s="104"/>
      <c r="I20" s="104"/>
      <c r="J20" s="104"/>
    </row>
    <row r="21" spans="1:10" ht="19" x14ac:dyDescent="0.25">
      <c r="A21" s="104"/>
      <c r="B21" s="104"/>
      <c r="C21" s="104"/>
      <c r="D21" s="104"/>
      <c r="E21" s="104"/>
      <c r="F21" s="104"/>
      <c r="G21" s="104"/>
      <c r="H21" s="104"/>
      <c r="I21" s="104"/>
      <c r="J21" s="104"/>
    </row>
    <row r="22" spans="1:10" ht="19" x14ac:dyDescent="0.25">
      <c r="A22" s="104"/>
      <c r="B22" s="104"/>
      <c r="C22" s="104"/>
      <c r="D22" s="104"/>
      <c r="E22" s="104"/>
      <c r="F22" s="104"/>
      <c r="G22" s="104"/>
      <c r="H22" s="104"/>
      <c r="I22" s="104"/>
      <c r="J22" s="104"/>
    </row>
    <row r="23" spans="1:10" ht="19" x14ac:dyDescent="0.25">
      <c r="A23" s="104"/>
      <c r="B23" s="104"/>
      <c r="C23" s="104"/>
      <c r="D23" s="104"/>
      <c r="E23" s="104"/>
      <c r="F23" s="104"/>
      <c r="G23" s="104"/>
      <c r="H23" s="104"/>
      <c r="I23" s="104"/>
      <c r="J23" s="104"/>
    </row>
    <row r="24" spans="1:10" ht="19" x14ac:dyDescent="0.25">
      <c r="A24" s="104"/>
      <c r="B24" s="104"/>
      <c r="C24" s="104"/>
      <c r="D24" s="104"/>
      <c r="E24" s="104"/>
      <c r="F24" s="104"/>
      <c r="G24" s="104"/>
      <c r="H24" s="104"/>
      <c r="I24" s="104"/>
      <c r="J24" s="104"/>
    </row>
    <row r="25" spans="1:10" ht="19" x14ac:dyDescent="0.25">
      <c r="A25" s="104"/>
      <c r="B25" s="104"/>
      <c r="C25" s="104"/>
      <c r="D25" s="104"/>
      <c r="E25" s="104"/>
      <c r="F25" s="104"/>
      <c r="G25" s="104"/>
      <c r="H25" s="104"/>
      <c r="I25" s="104"/>
      <c r="J25" s="104"/>
    </row>
    <row r="26" spans="1:10" ht="19" x14ac:dyDescent="0.25">
      <c r="A26" s="104"/>
      <c r="B26" s="104"/>
      <c r="C26" s="104"/>
      <c r="D26" s="104"/>
      <c r="E26" s="104"/>
      <c r="F26" s="104"/>
      <c r="G26" s="104"/>
      <c r="H26" s="104"/>
      <c r="I26" s="104"/>
      <c r="J26" s="104"/>
    </row>
    <row r="27" spans="1:10" ht="19" x14ac:dyDescent="0.25">
      <c r="A27" s="104"/>
      <c r="B27" s="104"/>
      <c r="C27" s="104"/>
      <c r="D27" s="104"/>
      <c r="E27" s="104"/>
      <c r="F27" s="104"/>
      <c r="G27" s="104"/>
      <c r="H27" s="104"/>
      <c r="I27" s="104"/>
      <c r="J27" s="104"/>
    </row>
    <row r="28" spans="1:10" ht="19" x14ac:dyDescent="0.25">
      <c r="A28" s="104"/>
      <c r="B28" s="104"/>
      <c r="C28" s="104"/>
      <c r="D28" s="104"/>
      <c r="E28" s="104"/>
      <c r="F28" s="104"/>
      <c r="G28" s="104"/>
      <c r="H28" s="104"/>
      <c r="I28" s="104"/>
      <c r="J28" s="104"/>
    </row>
    <row r="29" spans="1:10" ht="19" x14ac:dyDescent="0.25">
      <c r="A29" s="104"/>
      <c r="B29" s="104"/>
      <c r="C29" s="104"/>
      <c r="D29" s="104"/>
      <c r="E29" s="104"/>
      <c r="F29" s="104"/>
      <c r="G29" s="104"/>
      <c r="H29" s="104"/>
      <c r="I29" s="104"/>
      <c r="J29" s="104"/>
    </row>
    <row r="30" spans="1:10" ht="19" x14ac:dyDescent="0.25">
      <c r="A30" s="104"/>
      <c r="B30" s="104"/>
      <c r="C30" s="104"/>
      <c r="D30" s="104"/>
      <c r="E30" s="104"/>
      <c r="F30" s="104"/>
      <c r="G30" s="104"/>
      <c r="H30" s="104"/>
      <c r="I30" s="104"/>
      <c r="J30" s="104"/>
    </row>
    <row r="31" spans="1:10" ht="19" x14ac:dyDescent="0.25">
      <c r="A31" s="104"/>
      <c r="B31" s="104"/>
      <c r="C31" s="104"/>
      <c r="D31" s="104"/>
      <c r="E31" s="104"/>
      <c r="F31" s="104"/>
      <c r="G31" s="104"/>
      <c r="H31" s="104"/>
      <c r="I31" s="104"/>
      <c r="J31" s="104"/>
    </row>
    <row r="32" spans="1:10" ht="19" x14ac:dyDescent="0.25">
      <c r="A32" s="104"/>
      <c r="B32" s="104"/>
      <c r="C32" s="104"/>
      <c r="D32" s="104"/>
      <c r="E32" s="104"/>
      <c r="F32" s="104"/>
      <c r="G32" s="104"/>
      <c r="H32" s="104"/>
      <c r="I32" s="104"/>
      <c r="J32" s="104"/>
    </row>
    <row r="33" spans="1:10" ht="19" x14ac:dyDescent="0.25">
      <c r="A33" s="104"/>
      <c r="B33" s="104"/>
      <c r="C33" s="104"/>
      <c r="D33" s="104"/>
      <c r="E33" s="104"/>
      <c r="F33" s="104"/>
      <c r="G33" s="104"/>
      <c r="H33" s="104"/>
      <c r="I33" s="104"/>
      <c r="J33" s="104"/>
    </row>
    <row r="34" spans="1:10" ht="19" x14ac:dyDescent="0.25">
      <c r="A34" s="104"/>
      <c r="B34" s="104"/>
      <c r="C34" s="104"/>
      <c r="D34" s="104"/>
      <c r="E34" s="104"/>
      <c r="F34" s="104"/>
      <c r="G34" s="104"/>
      <c r="H34" s="104"/>
      <c r="I34" s="104"/>
      <c r="J34" s="104"/>
    </row>
    <row r="35" spans="1:10" ht="19" x14ac:dyDescent="0.25">
      <c r="A35" s="104"/>
      <c r="B35" s="104"/>
      <c r="C35" s="104"/>
      <c r="D35" s="104"/>
      <c r="E35" s="104"/>
      <c r="F35" s="104"/>
      <c r="G35" s="104"/>
      <c r="H35" s="104"/>
      <c r="I35" s="104"/>
      <c r="J35" s="104"/>
    </row>
    <row r="36" spans="1:10" ht="19" x14ac:dyDescent="0.25">
      <c r="A36" s="104"/>
      <c r="B36" s="104"/>
      <c r="C36" s="104"/>
      <c r="D36" s="104"/>
      <c r="E36" s="104"/>
      <c r="F36" s="104"/>
      <c r="G36" s="104"/>
      <c r="H36" s="104"/>
      <c r="I36" s="104"/>
      <c r="J36" s="104"/>
    </row>
    <row r="37" spans="1:10" ht="19" x14ac:dyDescent="0.25">
      <c r="A37" s="104"/>
      <c r="B37" s="104"/>
      <c r="C37" s="104"/>
      <c r="D37" s="104"/>
      <c r="E37" s="104"/>
      <c r="F37" s="104"/>
      <c r="G37" s="104"/>
      <c r="H37" s="104"/>
      <c r="I37" s="104"/>
      <c r="J37" s="104"/>
    </row>
    <row r="38" spans="1:10" ht="19" x14ac:dyDescent="0.25">
      <c r="A38" s="104"/>
      <c r="B38" s="104"/>
      <c r="C38" s="104"/>
      <c r="D38" s="104"/>
      <c r="E38" s="104"/>
      <c r="F38" s="104"/>
      <c r="G38" s="104"/>
      <c r="H38" s="104"/>
      <c r="I38" s="104"/>
      <c r="J38" s="104"/>
    </row>
    <row r="39" spans="1:10" ht="19" x14ac:dyDescent="0.25">
      <c r="A39" s="104"/>
      <c r="B39" s="104"/>
      <c r="C39" s="104"/>
      <c r="D39" s="104"/>
      <c r="E39" s="104"/>
      <c r="F39" s="104"/>
      <c r="G39" s="104"/>
      <c r="H39" s="104"/>
      <c r="I39" s="104"/>
      <c r="J39" s="104"/>
    </row>
    <row r="40" spans="1:10" ht="19" x14ac:dyDescent="0.25">
      <c r="A40" s="104"/>
      <c r="B40" s="104"/>
      <c r="C40" s="104"/>
      <c r="D40" s="104"/>
      <c r="E40" s="104"/>
      <c r="F40" s="104"/>
      <c r="G40" s="104"/>
      <c r="H40" s="104"/>
      <c r="I40" s="104"/>
      <c r="J40" s="104"/>
    </row>
    <row r="41" spans="1:10" ht="19" x14ac:dyDescent="0.25">
      <c r="A41" s="104"/>
      <c r="B41" s="104"/>
      <c r="C41" s="104"/>
      <c r="D41" s="104"/>
      <c r="E41" s="104"/>
      <c r="F41" s="104"/>
      <c r="G41" s="104"/>
      <c r="H41" s="104"/>
      <c r="I41" s="104"/>
      <c r="J41" s="10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Public</vt:lpstr>
      <vt:lpstr>Sheet1</vt:lpstr>
      <vt:lpstr>Public!Print_Area</vt:lpstr>
    </vt:vector>
  </TitlesOfParts>
  <Company>NASA SMD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Bernstein, Max (HQ-DA000)</cp:lastModifiedBy>
  <cp:lastPrinted>2023-09-15T19:10:53Z</cp:lastPrinted>
  <dcterms:created xsi:type="dcterms:W3CDTF">2007-04-26T22:20:56Z</dcterms:created>
  <dcterms:modified xsi:type="dcterms:W3CDTF">2025-06-11T18:21:01Z</dcterms:modified>
</cp:coreProperties>
</file>